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45947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13196-2024</t>
        </is>
      </c>
      <c r="B3" s="1" t="n">
        <v>45386</v>
      </c>
      <c r="C3" s="1" t="n">
        <v>45947</v>
      </c>
      <c r="D3" t="inlineStr">
        <is>
          <t>KRONOBERGS LÄN</t>
        </is>
      </c>
      <c r="E3" t="inlineStr">
        <is>
          <t>ÄLMHULT</t>
        </is>
      </c>
      <c r="G3" t="n">
        <v>1.5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Tofsvipa
Smådopping</t>
        </is>
      </c>
      <c r="S3">
        <f>HYPERLINK("https://klasma.github.io/Logging_0765/artfynd/A 13196-2024 artfynd.xlsx", "A 13196-2024")</f>
        <v/>
      </c>
      <c r="T3">
        <f>HYPERLINK("https://klasma.github.io/Logging_0765/kartor/A 13196-2024 karta.png", "A 13196-2024")</f>
        <v/>
      </c>
      <c r="V3">
        <f>HYPERLINK("https://klasma.github.io/Logging_0765/klagomål/A 13196-2024 FSC-klagomål.docx", "A 13196-2024")</f>
        <v/>
      </c>
      <c r="W3">
        <f>HYPERLINK("https://klasma.github.io/Logging_0765/klagomålsmail/A 13196-2024 FSC-klagomål mail.docx", "A 13196-2024")</f>
        <v/>
      </c>
      <c r="X3">
        <f>HYPERLINK("https://klasma.github.io/Logging_0765/tillsyn/A 13196-2024 tillsynsbegäran.docx", "A 13196-2024")</f>
        <v/>
      </c>
      <c r="Y3">
        <f>HYPERLINK("https://klasma.github.io/Logging_0765/tillsynsmail/A 13196-2024 tillsynsbegäran mail.docx", "A 13196-2024")</f>
        <v/>
      </c>
    </row>
    <row r="4" ht="15" customHeight="1">
      <c r="A4" t="inlineStr">
        <is>
          <t>A 41957-2022</t>
        </is>
      </c>
      <c r="B4" s="1" t="n">
        <v>44830</v>
      </c>
      <c r="C4" s="1" t="n">
        <v>45947</v>
      </c>
      <c r="D4" t="inlineStr">
        <is>
          <t>KRONOBERGS LÄN</t>
        </is>
      </c>
      <c r="E4" t="inlineStr">
        <is>
          <t>ÄLMHULT</t>
        </is>
      </c>
      <c r="G4" t="n">
        <v>3.2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Linmåra/småsnärjmåra
Fläcknycklar</t>
        </is>
      </c>
      <c r="S4">
        <f>HYPERLINK("https://klasma.github.io/Logging_0765/artfynd/A 41957-2022 artfynd.xlsx", "A 41957-2022")</f>
        <v/>
      </c>
      <c r="T4">
        <f>HYPERLINK("https://klasma.github.io/Logging_0765/kartor/A 41957-2022 karta.png", "A 41957-2022")</f>
        <v/>
      </c>
      <c r="V4">
        <f>HYPERLINK("https://klasma.github.io/Logging_0765/klagomål/A 41957-2022 FSC-klagomål.docx", "A 41957-2022")</f>
        <v/>
      </c>
      <c r="W4">
        <f>HYPERLINK("https://klasma.github.io/Logging_0765/klagomålsmail/A 41957-2022 FSC-klagomål mail.docx", "A 41957-2022")</f>
        <v/>
      </c>
      <c r="X4">
        <f>HYPERLINK("https://klasma.github.io/Logging_0765/tillsyn/A 41957-2022 tillsynsbegäran.docx", "A 41957-2022")</f>
        <v/>
      </c>
      <c r="Y4">
        <f>HYPERLINK("https://klasma.github.io/Logging_0765/tillsynsmail/A 41957-2022 tillsynsbegäran mail.docx", "A 41957-2022")</f>
        <v/>
      </c>
    </row>
    <row r="5" ht="15" customHeight="1">
      <c r="A5" t="inlineStr">
        <is>
          <t>A 55971-2022</t>
        </is>
      </c>
      <c r="B5" s="1" t="n">
        <v>44889.44659722222</v>
      </c>
      <c r="C5" s="1" t="n">
        <v>45947</v>
      </c>
      <c r="D5" t="inlineStr">
        <is>
          <t>KRONOBERGS LÄN</t>
        </is>
      </c>
      <c r="E5" t="inlineStr">
        <is>
          <t>ÄLMHULT</t>
        </is>
      </c>
      <c r="G5" t="n">
        <v>0.5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Gulsparv
Trädlärka</t>
        </is>
      </c>
      <c r="S5">
        <f>HYPERLINK("https://klasma.github.io/Logging_0765/artfynd/A 55971-2022 artfynd.xlsx", "A 55971-2022")</f>
        <v/>
      </c>
      <c r="T5">
        <f>HYPERLINK("https://klasma.github.io/Logging_0765/kartor/A 55971-2022 karta.png", "A 55971-2022")</f>
        <v/>
      </c>
      <c r="V5">
        <f>HYPERLINK("https://klasma.github.io/Logging_0765/klagomål/A 55971-2022 FSC-klagomål.docx", "A 55971-2022")</f>
        <v/>
      </c>
      <c r="W5">
        <f>HYPERLINK("https://klasma.github.io/Logging_0765/klagomålsmail/A 55971-2022 FSC-klagomål mail.docx", "A 55971-2022")</f>
        <v/>
      </c>
      <c r="X5">
        <f>HYPERLINK("https://klasma.github.io/Logging_0765/tillsyn/A 55971-2022 tillsynsbegäran.docx", "A 55971-2022")</f>
        <v/>
      </c>
      <c r="Y5">
        <f>HYPERLINK("https://klasma.github.io/Logging_0765/tillsynsmail/A 55971-2022 tillsynsbegäran mail.docx", "A 55971-2022")</f>
        <v/>
      </c>
      <c r="Z5">
        <f>HYPERLINK("https://klasma.github.io/Logging_0765/fåglar/A 55971-2022 prioriterade fågelarter.docx", "A 55971-2022")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45947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50892-2023</t>
        </is>
      </c>
      <c r="B7" s="1" t="n">
        <v>45218</v>
      </c>
      <c r="C7" s="1" t="n">
        <v>45947</v>
      </c>
      <c r="D7" t="inlineStr">
        <is>
          <t>KRONOBERGS LÄN</t>
        </is>
      </c>
      <c r="E7" t="inlineStr">
        <is>
          <t>ÄLMHULT</t>
        </is>
      </c>
      <c r="G7" t="n">
        <v>83.40000000000001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HYPERLINK("https://klasma.github.io/Logging_0765/artfynd/A 50892-2023 artfynd.xlsx", "A 50892-2023")</f>
        <v/>
      </c>
      <c r="T7">
        <f>HYPERLINK("https://klasma.github.io/Logging_0765/kartor/A 50892-2023 karta.png", "A 50892-2023")</f>
        <v/>
      </c>
      <c r="V7">
        <f>HYPERLINK("https://klasma.github.io/Logging_0765/klagomål/A 50892-2023 FSC-klagomål.docx", "A 50892-2023")</f>
        <v/>
      </c>
      <c r="W7">
        <f>HYPERLINK("https://klasma.github.io/Logging_0765/klagomålsmail/A 50892-2023 FSC-klagomål mail.docx", "A 50892-2023")</f>
        <v/>
      </c>
      <c r="X7">
        <f>HYPERLINK("https://klasma.github.io/Logging_0765/tillsyn/A 50892-2023 tillsynsbegäran.docx", "A 50892-2023")</f>
        <v/>
      </c>
      <c r="Y7">
        <f>HYPERLINK("https://klasma.github.io/Logging_0765/tillsynsmail/A 50892-2023 tillsynsbegäran mail.docx", "A 50892-2023")</f>
        <v/>
      </c>
    </row>
    <row r="8" ht="15" customHeight="1">
      <c r="A8" t="inlineStr">
        <is>
          <t>A 43196-2023</t>
        </is>
      </c>
      <c r="B8" s="1" t="n">
        <v>45183</v>
      </c>
      <c r="C8" s="1" t="n">
        <v>45947</v>
      </c>
      <c r="D8" t="inlineStr">
        <is>
          <t>KRONOBERGS LÄN</t>
        </is>
      </c>
      <c r="E8" t="inlineStr">
        <is>
          <t>ÄLMHULT</t>
        </is>
      </c>
      <c r="G8" t="n">
        <v>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Vedtrappmossa</t>
        </is>
      </c>
      <c r="S8">
        <f>HYPERLINK("https://klasma.github.io/Logging_0765/artfynd/A 43196-2023 artfynd.xlsx", "A 43196-2023")</f>
        <v/>
      </c>
      <c r="T8">
        <f>HYPERLINK("https://klasma.github.io/Logging_0765/kartor/A 43196-2023 karta.png", "A 43196-2023")</f>
        <v/>
      </c>
      <c r="V8">
        <f>HYPERLINK("https://klasma.github.io/Logging_0765/klagomål/A 43196-2023 FSC-klagomål.docx", "A 43196-2023")</f>
        <v/>
      </c>
      <c r="W8">
        <f>HYPERLINK("https://klasma.github.io/Logging_0765/klagomålsmail/A 43196-2023 FSC-klagomål mail.docx", "A 43196-2023")</f>
        <v/>
      </c>
      <c r="X8">
        <f>HYPERLINK("https://klasma.github.io/Logging_0765/tillsyn/A 43196-2023 tillsynsbegäran.docx", "A 43196-2023")</f>
        <v/>
      </c>
      <c r="Y8">
        <f>HYPERLINK("https://klasma.github.io/Logging_0765/tillsynsmail/A 43196-2023 tillsynsbegäran mail.docx", "A 43196-2023")</f>
        <v/>
      </c>
    </row>
    <row r="9" ht="15" customHeight="1">
      <c r="A9" t="inlineStr">
        <is>
          <t>A 54470-2022</t>
        </is>
      </c>
      <c r="B9" s="1" t="n">
        <v>44882.65143518519</v>
      </c>
      <c r="C9" s="1" t="n">
        <v>45947</v>
      </c>
      <c r="D9" t="inlineStr">
        <is>
          <t>KRONOBERGS LÄN</t>
        </is>
      </c>
      <c r="E9" t="inlineStr">
        <is>
          <t>ÄLMHULT</t>
        </is>
      </c>
      <c r="G9" t="n">
        <v>2.3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HYPERLINK("https://klasma.github.io/Logging_0765/artfynd/A 54470-2022 artfynd.xlsx", "A 54470-2022")</f>
        <v/>
      </c>
      <c r="T9">
        <f>HYPERLINK("https://klasma.github.io/Logging_0765/kartor/A 54470-2022 karta.png", "A 54470-2022")</f>
        <v/>
      </c>
      <c r="V9">
        <f>HYPERLINK("https://klasma.github.io/Logging_0765/klagomål/A 54470-2022 FSC-klagomål.docx", "A 54470-2022")</f>
        <v/>
      </c>
      <c r="W9">
        <f>HYPERLINK("https://klasma.github.io/Logging_0765/klagomålsmail/A 54470-2022 FSC-klagomål mail.docx", "A 54470-2022")</f>
        <v/>
      </c>
      <c r="X9">
        <f>HYPERLINK("https://klasma.github.io/Logging_0765/tillsyn/A 54470-2022 tillsynsbegäran.docx", "A 54470-2022")</f>
        <v/>
      </c>
      <c r="Y9">
        <f>HYPERLINK("https://klasma.github.io/Logging_0765/tillsynsmail/A 54470-2022 tillsynsbegäran mail.docx", "A 54470-2022")</f>
        <v/>
      </c>
    </row>
    <row r="10" ht="15" customHeight="1">
      <c r="A10" t="inlineStr">
        <is>
          <t>A 18747-2025</t>
        </is>
      </c>
      <c r="B10" s="1" t="n">
        <v>45763.78657407407</v>
      </c>
      <c r="C10" s="1" t="n">
        <v>45947</v>
      </c>
      <c r="D10" t="inlineStr">
        <is>
          <t>KRONOBERGS LÄN</t>
        </is>
      </c>
      <c r="E10" t="inlineStr">
        <is>
          <t>ÄLMHULT</t>
        </is>
      </c>
      <c r="G10" t="n">
        <v>1.4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HYPERLINK("https://klasma.github.io/Logging_0765/artfynd/A 18747-2025 artfynd.xlsx", "A 18747-2025")</f>
        <v/>
      </c>
      <c r="T10">
        <f>HYPERLINK("https://klasma.github.io/Logging_0765/kartor/A 18747-2025 karta.png", "A 18747-2025")</f>
        <v/>
      </c>
      <c r="V10">
        <f>HYPERLINK("https://klasma.github.io/Logging_0765/klagomål/A 18747-2025 FSC-klagomål.docx", "A 18747-2025")</f>
        <v/>
      </c>
      <c r="W10">
        <f>HYPERLINK("https://klasma.github.io/Logging_0765/klagomålsmail/A 18747-2025 FSC-klagomål mail.docx", "A 18747-2025")</f>
        <v/>
      </c>
      <c r="X10">
        <f>HYPERLINK("https://klasma.github.io/Logging_0765/tillsyn/A 18747-2025 tillsynsbegäran.docx", "A 18747-2025")</f>
        <v/>
      </c>
      <c r="Y10">
        <f>HYPERLINK("https://klasma.github.io/Logging_0765/tillsynsmail/A 18747-2025 tillsynsbegäran mail.docx", "A 18747-2025")</f>
        <v/>
      </c>
    </row>
    <row r="11" ht="15" customHeight="1">
      <c r="A11" t="inlineStr">
        <is>
          <t>A 14789-2025</t>
        </is>
      </c>
      <c r="B11" s="1" t="n">
        <v>45742.78724537037</v>
      </c>
      <c r="C11" s="1" t="n">
        <v>45947</v>
      </c>
      <c r="D11" t="inlineStr">
        <is>
          <t>KRONOBERGS LÄN</t>
        </is>
      </c>
      <c r="E11" t="inlineStr">
        <is>
          <t>ÄLMHULT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Pimpinellros</t>
        </is>
      </c>
      <c r="S11">
        <f>HYPERLINK("https://klasma.github.io/Logging_0765/artfynd/A 14789-2025 artfynd.xlsx", "A 14789-2025")</f>
        <v/>
      </c>
      <c r="T11">
        <f>HYPERLINK("https://klasma.github.io/Logging_0765/kartor/A 14789-2025 karta.png", "A 14789-2025")</f>
        <v/>
      </c>
      <c r="V11">
        <f>HYPERLINK("https://klasma.github.io/Logging_0765/klagomål/A 14789-2025 FSC-klagomål.docx", "A 14789-2025")</f>
        <v/>
      </c>
      <c r="W11">
        <f>HYPERLINK("https://klasma.github.io/Logging_0765/klagomålsmail/A 14789-2025 FSC-klagomål mail.docx", "A 14789-2025")</f>
        <v/>
      </c>
      <c r="X11">
        <f>HYPERLINK("https://klasma.github.io/Logging_0765/tillsyn/A 14789-2025 tillsynsbegäran.docx", "A 14789-2025")</f>
        <v/>
      </c>
      <c r="Y11">
        <f>HYPERLINK("https://klasma.github.io/Logging_0765/tillsynsmail/A 14789-2025 tillsynsbegäran mail.docx", "A 14789-2025")</f>
        <v/>
      </c>
    </row>
    <row r="12" ht="15" customHeight="1">
      <c r="A12" t="inlineStr">
        <is>
          <t>A 28325-2025</t>
        </is>
      </c>
      <c r="B12" s="1" t="n">
        <v>45818.65486111111</v>
      </c>
      <c r="C12" s="1" t="n">
        <v>45947</v>
      </c>
      <c r="D12" t="inlineStr">
        <is>
          <t>KRONOBERGS LÄN</t>
        </is>
      </c>
      <c r="E12" t="inlineStr">
        <is>
          <t>ÄLMHULT</t>
        </is>
      </c>
      <c r="F12" t="inlineStr">
        <is>
          <t>Sveaskog</t>
        </is>
      </c>
      <c r="G12" t="n">
        <v>2.2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HYPERLINK("https://klasma.github.io/Logging_0765/artfynd/A 28325-2025 artfynd.xlsx", "A 28325-2025")</f>
        <v/>
      </c>
      <c r="T12">
        <f>HYPERLINK("https://klasma.github.io/Logging_0765/kartor/A 28325-2025 karta.png", "A 28325-2025")</f>
        <v/>
      </c>
      <c r="V12">
        <f>HYPERLINK("https://klasma.github.io/Logging_0765/klagomål/A 28325-2025 FSC-klagomål.docx", "A 28325-2025")</f>
        <v/>
      </c>
      <c r="W12">
        <f>HYPERLINK("https://klasma.github.io/Logging_0765/klagomålsmail/A 28325-2025 FSC-klagomål mail.docx", "A 28325-2025")</f>
        <v/>
      </c>
      <c r="X12">
        <f>HYPERLINK("https://klasma.github.io/Logging_0765/tillsyn/A 28325-2025 tillsynsbegäran.docx", "A 28325-2025")</f>
        <v/>
      </c>
      <c r="Y12">
        <f>HYPERLINK("https://klasma.github.io/Logging_0765/tillsynsmail/A 28325-2025 tillsynsbegäran mail.docx", "A 28325-2025")</f>
        <v/>
      </c>
    </row>
    <row r="13" ht="15" customHeight="1">
      <c r="A13" t="inlineStr">
        <is>
          <t>A 58048-2024</t>
        </is>
      </c>
      <c r="B13" s="1" t="n">
        <v>45631.8084375</v>
      </c>
      <c r="C13" s="1" t="n">
        <v>45947</v>
      </c>
      <c r="D13" t="inlineStr">
        <is>
          <t>KRONOBERGS LÄN</t>
        </is>
      </c>
      <c r="E13" t="inlineStr">
        <is>
          <t>ÄLMHULT</t>
        </is>
      </c>
      <c r="G13" t="n">
        <v>1.9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HYPERLINK("https://klasma.github.io/Logging_0765/artfynd/A 58048-2024 artfynd.xlsx", "A 58048-2024")</f>
        <v/>
      </c>
      <c r="T13">
        <f>HYPERLINK("https://klasma.github.io/Logging_0765/kartor/A 58048-2024 karta.png", "A 58048-2024")</f>
        <v/>
      </c>
      <c r="V13">
        <f>HYPERLINK("https://klasma.github.io/Logging_0765/klagomål/A 58048-2024 FSC-klagomål.docx", "A 58048-2024")</f>
        <v/>
      </c>
      <c r="W13">
        <f>HYPERLINK("https://klasma.github.io/Logging_0765/klagomålsmail/A 58048-2024 FSC-klagomål mail.docx", "A 58048-2024")</f>
        <v/>
      </c>
      <c r="X13">
        <f>HYPERLINK("https://klasma.github.io/Logging_0765/tillsyn/A 58048-2024 tillsynsbegäran.docx", "A 58048-2024")</f>
        <v/>
      </c>
      <c r="Y13">
        <f>HYPERLINK("https://klasma.github.io/Logging_0765/tillsynsmail/A 58048-2024 tillsynsbegäran mail.docx", "A 58048-2024")</f>
        <v/>
      </c>
    </row>
    <row r="14" ht="15" customHeight="1">
      <c r="A14" t="inlineStr">
        <is>
          <t>A 9876-2025</t>
        </is>
      </c>
      <c r="B14" s="1" t="n">
        <v>45716.65045138889</v>
      </c>
      <c r="C14" s="1" t="n">
        <v>45947</v>
      </c>
      <c r="D14" t="inlineStr">
        <is>
          <t>KRONOBERGS LÄN</t>
        </is>
      </c>
      <c r="E14" t="inlineStr">
        <is>
          <t>ÄLMHULT</t>
        </is>
      </c>
      <c r="F14" t="inlineStr">
        <is>
          <t>Sveaskog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HYPERLINK("https://klasma.github.io/Logging_0765/artfynd/A 9876-2025 artfynd.xlsx", "A 9876-2025")</f>
        <v/>
      </c>
      <c r="T14">
        <f>HYPERLINK("https://klasma.github.io/Logging_0765/kartor/A 9876-2025 karta.png", "A 9876-2025")</f>
        <v/>
      </c>
      <c r="V14">
        <f>HYPERLINK("https://klasma.github.io/Logging_0765/klagomål/A 9876-2025 FSC-klagomål.docx", "A 9876-2025")</f>
        <v/>
      </c>
      <c r="W14">
        <f>HYPERLINK("https://klasma.github.io/Logging_0765/klagomålsmail/A 9876-2025 FSC-klagomål mail.docx", "A 9876-2025")</f>
        <v/>
      </c>
      <c r="X14">
        <f>HYPERLINK("https://klasma.github.io/Logging_0765/tillsyn/A 9876-2025 tillsynsbegäran.docx", "A 9876-2025")</f>
        <v/>
      </c>
      <c r="Y14">
        <f>HYPERLINK("https://klasma.github.io/Logging_0765/tillsynsmail/A 9876-2025 tillsynsbegäran mail.docx", "A 9876-2025")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45947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45947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45947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21323-2021</t>
        </is>
      </c>
      <c r="B18" s="1" t="n">
        <v>44320</v>
      </c>
      <c r="C18" s="1" t="n">
        <v>45947</v>
      </c>
      <c r="D18" t="inlineStr">
        <is>
          <t>KRONOBERGS LÄN</t>
        </is>
      </c>
      <c r="E18" t="inlineStr">
        <is>
          <t>ÄLMHULT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5453-2021</t>
        </is>
      </c>
      <c r="B19" s="1" t="n">
        <v>44229</v>
      </c>
      <c r="C19" s="1" t="n">
        <v>45947</v>
      </c>
      <c r="D19" t="inlineStr">
        <is>
          <t>KRONOBERGS LÄN</t>
        </is>
      </c>
      <c r="E19" t="inlineStr">
        <is>
          <t>ÄLMHULT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45947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45947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45947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45947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45947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56145-2021</t>
        </is>
      </c>
      <c r="B25" s="1" t="n">
        <v>44477</v>
      </c>
      <c r="C25" s="1" t="n">
        <v>45947</v>
      </c>
      <c r="D25" t="inlineStr">
        <is>
          <t>KRONOBERGS LÄN</t>
        </is>
      </c>
      <c r="E25" t="inlineStr">
        <is>
          <t>ÄLMHULT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52036-2021</t>
        </is>
      </c>
      <c r="B26" s="1" t="n">
        <v>44463.35791666667</v>
      </c>
      <c r="C26" s="1" t="n">
        <v>45947</v>
      </c>
      <c r="D26" t="inlineStr">
        <is>
          <t>KRONOBERGS LÄN</t>
        </is>
      </c>
      <c r="E26" t="inlineStr">
        <is>
          <t>ÄLMHULT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52040-2021</t>
        </is>
      </c>
      <c r="B27" s="1" t="n">
        <v>44463.35958333333</v>
      </c>
      <c r="C27" s="1" t="n">
        <v>45947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54722-2021</t>
        </is>
      </c>
      <c r="B28" s="1" t="n">
        <v>44473.81864583334</v>
      </c>
      <c r="C28" s="1" t="n">
        <v>45947</v>
      </c>
      <c r="D28" t="inlineStr">
        <is>
          <t>KRONOBERGS LÄN</t>
        </is>
      </c>
      <c r="E28" t="inlineStr">
        <is>
          <t>ÄLMHULT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46552-2021</t>
        </is>
      </c>
      <c r="B29" s="1" t="n">
        <v>44445</v>
      </c>
      <c r="C29" s="1" t="n">
        <v>45947</v>
      </c>
      <c r="D29" t="inlineStr">
        <is>
          <t>KRONOBERGS LÄN</t>
        </is>
      </c>
      <c r="E29" t="inlineStr">
        <is>
          <t>ÄLMHULT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69427-2020</t>
        </is>
      </c>
      <c r="B30" s="1" t="n">
        <v>44194.31353009259</v>
      </c>
      <c r="C30" s="1" t="n">
        <v>45947</v>
      </c>
      <c r="D30" t="inlineStr">
        <is>
          <t>KRONOBERGS LÄN</t>
        </is>
      </c>
      <c r="E30" t="inlineStr">
        <is>
          <t>ÄLMHULT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45947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27404-2021</t>
        </is>
      </c>
      <c r="B32" s="1" t="n">
        <v>44351.48209490741</v>
      </c>
      <c r="C32" s="1" t="n">
        <v>45947</v>
      </c>
      <c r="D32" t="inlineStr">
        <is>
          <t>KRONOBERGS LÄN</t>
        </is>
      </c>
      <c r="E32" t="inlineStr">
        <is>
          <t>ÄLMHULT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60768-2020</t>
        </is>
      </c>
      <c r="B33" s="1" t="n">
        <v>44154</v>
      </c>
      <c r="C33" s="1" t="n">
        <v>45947</v>
      </c>
      <c r="D33" t="inlineStr">
        <is>
          <t>KRONOBERGS LÄN</t>
        </is>
      </c>
      <c r="E33" t="inlineStr">
        <is>
          <t>ÄLMHULT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45947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45947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45947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8501-2021</t>
        </is>
      </c>
      <c r="B37" s="1" t="n">
        <v>44245</v>
      </c>
      <c r="C37" s="1" t="n">
        <v>45947</v>
      </c>
      <c r="D37" t="inlineStr">
        <is>
          <t>KRONOBERGS LÄN</t>
        </is>
      </c>
      <c r="E37" t="inlineStr">
        <is>
          <t>ÄLMHULT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8533-2021</t>
        </is>
      </c>
      <c r="B38" s="1" t="n">
        <v>44245.62944444444</v>
      </c>
      <c r="C38" s="1" t="n">
        <v>45947</v>
      </c>
      <c r="D38" t="inlineStr">
        <is>
          <t>KRONOBERGS LÄN</t>
        </is>
      </c>
      <c r="E38" t="inlineStr">
        <is>
          <t>ÄLMHULT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45947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45947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44991-2021</t>
        </is>
      </c>
      <c r="B41" s="1" t="n">
        <v>44438</v>
      </c>
      <c r="C41" s="1" t="n">
        <v>45947</v>
      </c>
      <c r="D41" t="inlineStr">
        <is>
          <t>KRONOBERGS LÄN</t>
        </is>
      </c>
      <c r="E41" t="inlineStr">
        <is>
          <t>ÄLMHULT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65192-2021</t>
        </is>
      </c>
      <c r="B42" s="1" t="n">
        <v>44515</v>
      </c>
      <c r="C42" s="1" t="n">
        <v>45947</v>
      </c>
      <c r="D42" t="inlineStr">
        <is>
          <t>KRONOBERGS LÄN</t>
        </is>
      </c>
      <c r="E42" t="inlineStr">
        <is>
          <t>ÄLMHULT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35967-2022</t>
        </is>
      </c>
      <c r="B43" s="1" t="n">
        <v>44802.57569444444</v>
      </c>
      <c r="C43" s="1" t="n">
        <v>45947</v>
      </c>
      <c r="D43" t="inlineStr">
        <is>
          <t>KRONOBERGS LÄN</t>
        </is>
      </c>
      <c r="E43" t="inlineStr">
        <is>
          <t>ÄLMHULT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35965-2022</t>
        </is>
      </c>
      <c r="B44" s="1" t="n">
        <v>44802.57482638889</v>
      </c>
      <c r="C44" s="1" t="n">
        <v>45947</v>
      </c>
      <c r="D44" t="inlineStr">
        <is>
          <t>KRONOBERGS LÄN</t>
        </is>
      </c>
      <c r="E44" t="inlineStr">
        <is>
          <t>ÄLMHULT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33403-2022</t>
        </is>
      </c>
      <c r="B45" s="1" t="n">
        <v>44785</v>
      </c>
      <c r="C45" s="1" t="n">
        <v>45947</v>
      </c>
      <c r="D45" t="inlineStr">
        <is>
          <t>KRONOBERGS LÄN</t>
        </is>
      </c>
      <c r="E45" t="inlineStr">
        <is>
          <t>ÄLMHULT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28931-2022</t>
        </is>
      </c>
      <c r="B46" s="1" t="n">
        <v>44749.58270833334</v>
      </c>
      <c r="C46" s="1" t="n">
        <v>45947</v>
      </c>
      <c r="D46" t="inlineStr">
        <is>
          <t>KRONOBERGS LÄN</t>
        </is>
      </c>
      <c r="E46" t="inlineStr">
        <is>
          <t>ÄLMHULT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45947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27158-2021</t>
        </is>
      </c>
      <c r="B48" s="1" t="n">
        <v>44350.60737268518</v>
      </c>
      <c r="C48" s="1" t="n">
        <v>45947</v>
      </c>
      <c r="D48" t="inlineStr">
        <is>
          <t>KRONOBERGS LÄN</t>
        </is>
      </c>
      <c r="E48" t="inlineStr">
        <is>
          <t>ÄLMHULT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35251-2022</t>
        </is>
      </c>
      <c r="B49" s="1" t="n">
        <v>44798.3397337963</v>
      </c>
      <c r="C49" s="1" t="n">
        <v>45947</v>
      </c>
      <c r="D49" t="inlineStr">
        <is>
          <t>KRONOBERGS LÄN</t>
        </is>
      </c>
      <c r="E49" t="inlineStr">
        <is>
          <t>ÄLMHULT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45947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45947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45947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45947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8389-2021</t>
        </is>
      </c>
      <c r="B54" s="1" t="n">
        <v>44245.37445601852</v>
      </c>
      <c r="C54" s="1" t="n">
        <v>45947</v>
      </c>
      <c r="D54" t="inlineStr">
        <is>
          <t>KRONOBERGS LÄN</t>
        </is>
      </c>
      <c r="E54" t="inlineStr">
        <is>
          <t>ÄLMHULT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8488-2021</t>
        </is>
      </c>
      <c r="B55" s="1" t="n">
        <v>44245</v>
      </c>
      <c r="C55" s="1" t="n">
        <v>45947</v>
      </c>
      <c r="D55" t="inlineStr">
        <is>
          <t>KRONOBERGS LÄN</t>
        </is>
      </c>
      <c r="E55" t="inlineStr">
        <is>
          <t>ÄLMHULT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8497-2021</t>
        </is>
      </c>
      <c r="B56" s="1" t="n">
        <v>44245</v>
      </c>
      <c r="C56" s="1" t="n">
        <v>45947</v>
      </c>
      <c r="D56" t="inlineStr">
        <is>
          <t>KRONOBERGS LÄN</t>
        </is>
      </c>
      <c r="E56" t="inlineStr">
        <is>
          <t>ÄLMHULT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21524-2021</t>
        </is>
      </c>
      <c r="B57" s="1" t="n">
        <v>44321</v>
      </c>
      <c r="C57" s="1" t="n">
        <v>45947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35383-2021</t>
        </is>
      </c>
      <c r="B58" s="1" t="n">
        <v>44385.32215277778</v>
      </c>
      <c r="C58" s="1" t="n">
        <v>45947</v>
      </c>
      <c r="D58" t="inlineStr">
        <is>
          <t>KRONOBERGS LÄN</t>
        </is>
      </c>
      <c r="E58" t="inlineStr">
        <is>
          <t>ÄLMHULT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47856-2021</t>
        </is>
      </c>
      <c r="B59" s="1" t="n">
        <v>44448</v>
      </c>
      <c r="C59" s="1" t="n">
        <v>45947</v>
      </c>
      <c r="D59" t="inlineStr">
        <is>
          <t>KRONOBERGS LÄN</t>
        </is>
      </c>
      <c r="E59" t="inlineStr">
        <is>
          <t>ÄLMHULT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14384-2021</t>
        </is>
      </c>
      <c r="B60" s="1" t="n">
        <v>44279.38944444444</v>
      </c>
      <c r="C60" s="1" t="n">
        <v>45947</v>
      </c>
      <c r="D60" t="inlineStr">
        <is>
          <t>KRONOBERGS LÄN</t>
        </is>
      </c>
      <c r="E60" t="inlineStr">
        <is>
          <t>ÄLMHULT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62403-2021</t>
        </is>
      </c>
      <c r="B61" s="1" t="n">
        <v>44503.48087962963</v>
      </c>
      <c r="C61" s="1" t="n">
        <v>45947</v>
      </c>
      <c r="D61" t="inlineStr">
        <is>
          <t>KRONOBERGS LÄN</t>
        </is>
      </c>
      <c r="E61" t="inlineStr">
        <is>
          <t>ÄLMHULT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33385-2022</t>
        </is>
      </c>
      <c r="B62" s="1" t="n">
        <v>44785</v>
      </c>
      <c r="C62" s="1" t="n">
        <v>45947</v>
      </c>
      <c r="D62" t="inlineStr">
        <is>
          <t>KRONOBERGS LÄN</t>
        </is>
      </c>
      <c r="E62" t="inlineStr">
        <is>
          <t>ÄLMHULT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16069-2022</t>
        </is>
      </c>
      <c r="B63" s="1" t="n">
        <v>44665</v>
      </c>
      <c r="C63" s="1" t="n">
        <v>45947</v>
      </c>
      <c r="D63" t="inlineStr">
        <is>
          <t>KRONOBERGS LÄN</t>
        </is>
      </c>
      <c r="E63" t="inlineStr">
        <is>
          <t>ÄLMHULT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51899-2021</t>
        </is>
      </c>
      <c r="B64" s="1" t="n">
        <v>44462.89869212963</v>
      </c>
      <c r="C64" s="1" t="n">
        <v>45947</v>
      </c>
      <c r="D64" t="inlineStr">
        <is>
          <t>KRONOBERGS LÄN</t>
        </is>
      </c>
      <c r="E64" t="inlineStr">
        <is>
          <t>ÄLMHULT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45962-2022</t>
        </is>
      </c>
      <c r="B65" s="1" t="n">
        <v>44846.67137731481</v>
      </c>
      <c r="C65" s="1" t="n">
        <v>45947</v>
      </c>
      <c r="D65" t="inlineStr">
        <is>
          <t>KRONOBERGS LÄN</t>
        </is>
      </c>
      <c r="E65" t="inlineStr">
        <is>
          <t>ÄLMHULT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8514-2021</t>
        </is>
      </c>
      <c r="B66" s="1" t="n">
        <v>44245</v>
      </c>
      <c r="C66" s="1" t="n">
        <v>45947</v>
      </c>
      <c r="D66" t="inlineStr">
        <is>
          <t>KRONOBERGS LÄN</t>
        </is>
      </c>
      <c r="E66" t="inlineStr">
        <is>
          <t>ÄLMHULT</t>
        </is>
      </c>
      <c r="G66" t="n">
        <v>17.3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50989-2021</t>
        </is>
      </c>
      <c r="B67" s="1" t="n">
        <v>44460.73518518519</v>
      </c>
      <c r="C67" s="1" t="n">
        <v>45947</v>
      </c>
      <c r="D67" t="inlineStr">
        <is>
          <t>KRONOBERGS LÄN</t>
        </is>
      </c>
      <c r="E67" t="inlineStr">
        <is>
          <t>ÄLMHULT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37336-2021</t>
        </is>
      </c>
      <c r="B68" s="1" t="n">
        <v>44397</v>
      </c>
      <c r="C68" s="1" t="n">
        <v>45947</v>
      </c>
      <c r="D68" t="inlineStr">
        <is>
          <t>KRONOBERGS LÄN</t>
        </is>
      </c>
      <c r="E68" t="inlineStr">
        <is>
          <t>ÄLMHULT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61084-2021</t>
        </is>
      </c>
      <c r="B69" s="1" t="n">
        <v>44498.27439814815</v>
      </c>
      <c r="C69" s="1" t="n">
        <v>45947</v>
      </c>
      <c r="D69" t="inlineStr">
        <is>
          <t>KRONOBERGS LÄN</t>
        </is>
      </c>
      <c r="E69" t="inlineStr">
        <is>
          <t>ÄLMHULT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15165-2021</t>
        </is>
      </c>
      <c r="B70" s="1" t="n">
        <v>44284</v>
      </c>
      <c r="C70" s="1" t="n">
        <v>45947</v>
      </c>
      <c r="D70" t="inlineStr">
        <is>
          <t>KRONOBERGS LÄN</t>
        </is>
      </c>
      <c r="E70" t="inlineStr">
        <is>
          <t>ÄLMHULT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46170-2022</t>
        </is>
      </c>
      <c r="B71" s="1" t="n">
        <v>44847.48289351852</v>
      </c>
      <c r="C71" s="1" t="n">
        <v>45947</v>
      </c>
      <c r="D71" t="inlineStr">
        <is>
          <t>KRONOBERGS LÄN</t>
        </is>
      </c>
      <c r="E71" t="inlineStr">
        <is>
          <t>ÄLMHULT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13779-2021</t>
        </is>
      </c>
      <c r="B72" s="1" t="n">
        <v>44274.84170138889</v>
      </c>
      <c r="C72" s="1" t="n">
        <v>45947</v>
      </c>
      <c r="D72" t="inlineStr">
        <is>
          <t>KRONOBERGS LÄN</t>
        </is>
      </c>
      <c r="E72" t="inlineStr">
        <is>
          <t>ÄLMHULT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68255-2020</t>
        </is>
      </c>
      <c r="B73" s="1" t="n">
        <v>44183</v>
      </c>
      <c r="C73" s="1" t="n">
        <v>45947</v>
      </c>
      <c r="D73" t="inlineStr">
        <is>
          <t>KRONOBERGS LÄN</t>
        </is>
      </c>
      <c r="E73" t="inlineStr">
        <is>
          <t>ÄLMHULT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42268-2021</t>
        </is>
      </c>
      <c r="B74" s="1" t="n">
        <v>44427</v>
      </c>
      <c r="C74" s="1" t="n">
        <v>45947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42274-2021</t>
        </is>
      </c>
      <c r="B75" s="1" t="n">
        <v>44427.31769675926</v>
      </c>
      <c r="C75" s="1" t="n">
        <v>45947</v>
      </c>
      <c r="D75" t="inlineStr">
        <is>
          <t>KRONOBERGS LÄN</t>
        </is>
      </c>
      <c r="E75" t="inlineStr">
        <is>
          <t>ÄLMHULT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18969-2022</t>
        </is>
      </c>
      <c r="B76" s="1" t="n">
        <v>44690.88424768519</v>
      </c>
      <c r="C76" s="1" t="n">
        <v>45947</v>
      </c>
      <c r="D76" t="inlineStr">
        <is>
          <t>KRONOBERGS LÄN</t>
        </is>
      </c>
      <c r="E76" t="inlineStr">
        <is>
          <t>ÄLMHULT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26052-2021</t>
        </is>
      </c>
      <c r="B77" s="1" t="n">
        <v>44344</v>
      </c>
      <c r="C77" s="1" t="n">
        <v>45947</v>
      </c>
      <c r="D77" t="inlineStr">
        <is>
          <t>KRONOBERGS LÄN</t>
        </is>
      </c>
      <c r="E77" t="inlineStr">
        <is>
          <t>ÄLMHULT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38352-2022</t>
        </is>
      </c>
      <c r="B78" s="1" t="n">
        <v>44812</v>
      </c>
      <c r="C78" s="1" t="n">
        <v>45947</v>
      </c>
      <c r="D78" t="inlineStr">
        <is>
          <t>KRONOBERGS LÄN</t>
        </is>
      </c>
      <c r="E78" t="inlineStr">
        <is>
          <t>ÄLMHULT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45947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37773-2021</t>
        </is>
      </c>
      <c r="B80" s="1" t="n">
        <v>44400.7940162037</v>
      </c>
      <c r="C80" s="1" t="n">
        <v>45947</v>
      </c>
      <c r="D80" t="inlineStr">
        <is>
          <t>KRONOBERGS LÄN</t>
        </is>
      </c>
      <c r="E80" t="inlineStr">
        <is>
          <t>ÄLMHULT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33462-2021</t>
        </is>
      </c>
      <c r="B81" s="1" t="n">
        <v>44377.64809027778</v>
      </c>
      <c r="C81" s="1" t="n">
        <v>45947</v>
      </c>
      <c r="D81" t="inlineStr">
        <is>
          <t>KRONOBERGS LÄN</t>
        </is>
      </c>
      <c r="E81" t="inlineStr">
        <is>
          <t>ÄLMHULT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47414-2021</t>
        </is>
      </c>
      <c r="B82" s="1" t="n">
        <v>44447</v>
      </c>
      <c r="C82" s="1" t="n">
        <v>45947</v>
      </c>
      <c r="D82" t="inlineStr">
        <is>
          <t>KRONOBERGS LÄN</t>
        </is>
      </c>
      <c r="E82" t="inlineStr">
        <is>
          <t>ÄLMHULT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47817-2021</t>
        </is>
      </c>
      <c r="B83" s="1" t="n">
        <v>44448.62939814815</v>
      </c>
      <c r="C83" s="1" t="n">
        <v>45947</v>
      </c>
      <c r="D83" t="inlineStr">
        <is>
          <t>KRONOBERGS LÄN</t>
        </is>
      </c>
      <c r="E83" t="inlineStr">
        <is>
          <t>ÄLMHULT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34829-2021</t>
        </is>
      </c>
      <c r="B84" s="1" t="n">
        <v>44383.37193287037</v>
      </c>
      <c r="C84" s="1" t="n">
        <v>45947</v>
      </c>
      <c r="D84" t="inlineStr">
        <is>
          <t>KRONOBERGS LÄN</t>
        </is>
      </c>
      <c r="E84" t="inlineStr">
        <is>
          <t>ÄLMHULT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63129-2020</t>
        </is>
      </c>
      <c r="B85" s="1" t="n">
        <v>44162</v>
      </c>
      <c r="C85" s="1" t="n">
        <v>45947</v>
      </c>
      <c r="D85" t="inlineStr">
        <is>
          <t>KRONOBERGS LÄN</t>
        </is>
      </c>
      <c r="E85" t="inlineStr">
        <is>
          <t>ÄLMHULT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62684-2021</t>
        </is>
      </c>
      <c r="B86" s="1" t="n">
        <v>44504</v>
      </c>
      <c r="C86" s="1" t="n">
        <v>45947</v>
      </c>
      <c r="D86" t="inlineStr">
        <is>
          <t>KRONOBERGS LÄN</t>
        </is>
      </c>
      <c r="E86" t="inlineStr">
        <is>
          <t>ÄLMHULT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49084-2021</t>
        </is>
      </c>
      <c r="B87" s="1" t="n">
        <v>44453.64589120371</v>
      </c>
      <c r="C87" s="1" t="n">
        <v>45947</v>
      </c>
      <c r="D87" t="inlineStr">
        <is>
          <t>KRONOBERGS LÄN</t>
        </is>
      </c>
      <c r="E87" t="inlineStr">
        <is>
          <t>ÄLMHULT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6823-2022</t>
        </is>
      </c>
      <c r="B88" s="1" t="n">
        <v>44602.59478009259</v>
      </c>
      <c r="C88" s="1" t="n">
        <v>45947</v>
      </c>
      <c r="D88" t="inlineStr">
        <is>
          <t>KRONOBERGS LÄN</t>
        </is>
      </c>
      <c r="E88" t="inlineStr">
        <is>
          <t>ÄLMHULT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37337-2021</t>
        </is>
      </c>
      <c r="B89" s="1" t="n">
        <v>44397</v>
      </c>
      <c r="C89" s="1" t="n">
        <v>45947</v>
      </c>
      <c r="D89" t="inlineStr">
        <is>
          <t>KRONOBERGS LÄN</t>
        </is>
      </c>
      <c r="E89" t="inlineStr">
        <is>
          <t>ÄLMHULT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8530-2021</t>
        </is>
      </c>
      <c r="B90" s="1" t="n">
        <v>44245.62716435185</v>
      </c>
      <c r="C90" s="1" t="n">
        <v>45947</v>
      </c>
      <c r="D90" t="inlineStr">
        <is>
          <t>KRONOBERGS LÄN</t>
        </is>
      </c>
      <c r="E90" t="inlineStr">
        <is>
          <t>ÄLMHULT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73366-2021</t>
        </is>
      </c>
      <c r="B91" s="1" t="n">
        <v>44551</v>
      </c>
      <c r="C91" s="1" t="n">
        <v>45947</v>
      </c>
      <c r="D91" t="inlineStr">
        <is>
          <t>KRONOBERGS LÄN</t>
        </is>
      </c>
      <c r="E91" t="inlineStr">
        <is>
          <t>ÄLMHULT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52297-2021</t>
        </is>
      </c>
      <c r="B92" s="1" t="n">
        <v>44463.69890046296</v>
      </c>
      <c r="C92" s="1" t="n">
        <v>45947</v>
      </c>
      <c r="D92" t="inlineStr">
        <is>
          <t>KRONOBERGS LÄN</t>
        </is>
      </c>
      <c r="E92" t="inlineStr">
        <is>
          <t>ÄLMHULT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25812-2022</t>
        </is>
      </c>
      <c r="B93" s="1" t="n">
        <v>44733.53642361111</v>
      </c>
      <c r="C93" s="1" t="n">
        <v>45947</v>
      </c>
      <c r="D93" t="inlineStr">
        <is>
          <t>KRONOBERGS LÄN</t>
        </is>
      </c>
      <c r="E93" t="inlineStr">
        <is>
          <t>ÄLMHULT</t>
        </is>
      </c>
      <c r="G93" t="n">
        <v>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67984-2020</t>
        </is>
      </c>
      <c r="B94" s="1" t="n">
        <v>44182</v>
      </c>
      <c r="C94" s="1" t="n">
        <v>45947</v>
      </c>
      <c r="D94" t="inlineStr">
        <is>
          <t>KRONOBERGS LÄN</t>
        </is>
      </c>
      <c r="E94" t="inlineStr">
        <is>
          <t>ÄLMHULT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22679-2021</t>
        </is>
      </c>
      <c r="B95" s="1" t="n">
        <v>44327.57980324074</v>
      </c>
      <c r="C95" s="1" t="n">
        <v>45947</v>
      </c>
      <c r="D95" t="inlineStr">
        <is>
          <t>KRONOBERGS LÄN</t>
        </is>
      </c>
      <c r="E95" t="inlineStr">
        <is>
          <t>ÄLMHULT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64686-2021</t>
        </is>
      </c>
      <c r="B96" s="1" t="n">
        <v>44512.3278587963</v>
      </c>
      <c r="C96" s="1" t="n">
        <v>45947</v>
      </c>
      <c r="D96" t="inlineStr">
        <is>
          <t>KRONOBERGS LÄN</t>
        </is>
      </c>
      <c r="E96" t="inlineStr">
        <is>
          <t>ÄLMHULT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61538-2020</t>
        </is>
      </c>
      <c r="B97" s="1" t="n">
        <v>44158</v>
      </c>
      <c r="C97" s="1" t="n">
        <v>45947</v>
      </c>
      <c r="D97" t="inlineStr">
        <is>
          <t>KRONOBERGS LÄN</t>
        </is>
      </c>
      <c r="E97" t="inlineStr">
        <is>
          <t>ÄLMHULT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3636-2021</t>
        </is>
      </c>
      <c r="B98" s="1" t="n">
        <v>44221</v>
      </c>
      <c r="C98" s="1" t="n">
        <v>45947</v>
      </c>
      <c r="D98" t="inlineStr">
        <is>
          <t>KRONOBERGS LÄN</t>
        </is>
      </c>
      <c r="E98" t="inlineStr">
        <is>
          <t>ÄLMHULT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9967-2022</t>
        </is>
      </c>
      <c r="B99" s="1" t="n">
        <v>44621.38096064814</v>
      </c>
      <c r="C99" s="1" t="n">
        <v>45947</v>
      </c>
      <c r="D99" t="inlineStr">
        <is>
          <t>KRONOBERGS LÄN</t>
        </is>
      </c>
      <c r="E99" t="inlineStr">
        <is>
          <t>ÄLMHULT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9910-2021</t>
        </is>
      </c>
      <c r="B100" s="1" t="n">
        <v>44253</v>
      </c>
      <c r="C100" s="1" t="n">
        <v>45947</v>
      </c>
      <c r="D100" t="inlineStr">
        <is>
          <t>KRONOBERGS LÄN</t>
        </is>
      </c>
      <c r="E100" t="inlineStr">
        <is>
          <t>ÄLMHULT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47861-2021</t>
        </is>
      </c>
      <c r="B101" s="1" t="n">
        <v>44448</v>
      </c>
      <c r="C101" s="1" t="n">
        <v>45947</v>
      </c>
      <c r="D101" t="inlineStr">
        <is>
          <t>KRONOBERGS LÄN</t>
        </is>
      </c>
      <c r="E101" t="inlineStr">
        <is>
          <t>ÄLMHULT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14140-2021</t>
        </is>
      </c>
      <c r="B102" s="1" t="n">
        <v>44278</v>
      </c>
      <c r="C102" s="1" t="n">
        <v>45947</v>
      </c>
      <c r="D102" t="inlineStr">
        <is>
          <t>KRONOBERGS LÄN</t>
        </is>
      </c>
      <c r="E102" t="inlineStr">
        <is>
          <t>ÄLMHULT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13019-2022</t>
        </is>
      </c>
      <c r="B103" s="1" t="n">
        <v>44643.5586574074</v>
      </c>
      <c r="C103" s="1" t="n">
        <v>45947</v>
      </c>
      <c r="D103" t="inlineStr">
        <is>
          <t>KRONOBERGS LÄN</t>
        </is>
      </c>
      <c r="E103" t="inlineStr">
        <is>
          <t>ÄLMHULT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5813-2022</t>
        </is>
      </c>
      <c r="B104" s="1" t="n">
        <v>44596</v>
      </c>
      <c r="C104" s="1" t="n">
        <v>45947</v>
      </c>
      <c r="D104" t="inlineStr">
        <is>
          <t>KRONOBERGS LÄN</t>
        </is>
      </c>
      <c r="E104" t="inlineStr">
        <is>
          <t>ÄLMHULT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25202-2021</t>
        </is>
      </c>
      <c r="B105" s="1" t="n">
        <v>44342.36506944444</v>
      </c>
      <c r="C105" s="1" t="n">
        <v>45947</v>
      </c>
      <c r="D105" t="inlineStr">
        <is>
          <t>KRONOBERGS LÄN</t>
        </is>
      </c>
      <c r="E105" t="inlineStr">
        <is>
          <t>ÄLMHULT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66216-2020</t>
        </is>
      </c>
      <c r="B106" s="1" t="n">
        <v>44175</v>
      </c>
      <c r="C106" s="1" t="n">
        <v>45947</v>
      </c>
      <c r="D106" t="inlineStr">
        <is>
          <t>KRONOBERGS LÄN</t>
        </is>
      </c>
      <c r="E106" t="inlineStr">
        <is>
          <t>ÄLMHULT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20430-2021</t>
        </is>
      </c>
      <c r="B107" s="1" t="n">
        <v>44315</v>
      </c>
      <c r="C107" s="1" t="n">
        <v>45947</v>
      </c>
      <c r="D107" t="inlineStr">
        <is>
          <t>KRONOBERGS LÄN</t>
        </is>
      </c>
      <c r="E107" t="inlineStr">
        <is>
          <t>ÄLMHULT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8216-2022</t>
        </is>
      </c>
      <c r="B108" s="1" t="n">
        <v>44609.87715277778</v>
      </c>
      <c r="C108" s="1" t="n">
        <v>45947</v>
      </c>
      <c r="D108" t="inlineStr">
        <is>
          <t>KRONOBERGS LÄN</t>
        </is>
      </c>
      <c r="E108" t="inlineStr">
        <is>
          <t>ÄLMHULT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9970-2022</t>
        </is>
      </c>
      <c r="B109" s="1" t="n">
        <v>44621.38295138889</v>
      </c>
      <c r="C109" s="1" t="n">
        <v>45947</v>
      </c>
      <c r="D109" t="inlineStr">
        <is>
          <t>KRONOBERGS LÄN</t>
        </is>
      </c>
      <c r="E109" t="inlineStr">
        <is>
          <t>ÄLMHULT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12248-2021</t>
        </is>
      </c>
      <c r="B110" s="1" t="n">
        <v>44266.76030092593</v>
      </c>
      <c r="C110" s="1" t="n">
        <v>45947</v>
      </c>
      <c r="D110" t="inlineStr">
        <is>
          <t>KRONOBERGS LÄN</t>
        </is>
      </c>
      <c r="E110" t="inlineStr">
        <is>
          <t>ÄLMHULT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60699-2021</t>
        </is>
      </c>
      <c r="B111" s="1" t="n">
        <v>44496</v>
      </c>
      <c r="C111" s="1" t="n">
        <v>45947</v>
      </c>
      <c r="D111" t="inlineStr">
        <is>
          <t>KRONOBERGS LÄN</t>
        </is>
      </c>
      <c r="E111" t="inlineStr">
        <is>
          <t>ÄLMHULT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23566-2022</t>
        </is>
      </c>
      <c r="B112" s="1" t="n">
        <v>44721.47675925926</v>
      </c>
      <c r="C112" s="1" t="n">
        <v>45947</v>
      </c>
      <c r="D112" t="inlineStr">
        <is>
          <t>KRONOBERGS LÄN</t>
        </is>
      </c>
      <c r="E112" t="inlineStr">
        <is>
          <t>ÄLMHULT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67941-2021</t>
        </is>
      </c>
      <c r="B113" s="1" t="n">
        <v>44525</v>
      </c>
      <c r="C113" s="1" t="n">
        <v>45947</v>
      </c>
      <c r="D113" t="inlineStr">
        <is>
          <t>KRONOBERGS LÄN</t>
        </is>
      </c>
      <c r="E113" t="inlineStr">
        <is>
          <t>ÄLMHULT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64280-2021</t>
        </is>
      </c>
      <c r="B114" s="1" t="n">
        <v>44510</v>
      </c>
      <c r="C114" s="1" t="n">
        <v>45947</v>
      </c>
      <c r="D114" t="inlineStr">
        <is>
          <t>KRONOBERGS LÄN</t>
        </is>
      </c>
      <c r="E114" t="inlineStr">
        <is>
          <t>ÄLMHULT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47728-2022</t>
        </is>
      </c>
      <c r="B115" s="1" t="n">
        <v>44854.6284837963</v>
      </c>
      <c r="C115" s="1" t="n">
        <v>45947</v>
      </c>
      <c r="D115" t="inlineStr">
        <is>
          <t>KRONOBERGS LÄN</t>
        </is>
      </c>
      <c r="E115" t="inlineStr">
        <is>
          <t>ÄLMHULT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66897-2021</t>
        </is>
      </c>
      <c r="B116" s="1" t="n">
        <v>44522</v>
      </c>
      <c r="C116" s="1" t="n">
        <v>45947</v>
      </c>
      <c r="D116" t="inlineStr">
        <is>
          <t>KRONOBERGS LÄN</t>
        </is>
      </c>
      <c r="E116" t="inlineStr">
        <is>
          <t>ÄLMHULT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16328-2021</t>
        </is>
      </c>
      <c r="B117" s="1" t="n">
        <v>44292</v>
      </c>
      <c r="C117" s="1" t="n">
        <v>45947</v>
      </c>
      <c r="D117" t="inlineStr">
        <is>
          <t>KRONOBERGS LÄN</t>
        </is>
      </c>
      <c r="E117" t="inlineStr">
        <is>
          <t>ÄLMHULT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18220-2022</t>
        </is>
      </c>
      <c r="B118" s="1" t="n">
        <v>44685.3320949074</v>
      </c>
      <c r="C118" s="1" t="n">
        <v>45947</v>
      </c>
      <c r="D118" t="inlineStr">
        <is>
          <t>KRONOBERGS LÄN</t>
        </is>
      </c>
      <c r="E118" t="inlineStr">
        <is>
          <t>ÄLMHULT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22277-2021</t>
        </is>
      </c>
      <c r="B119" s="1" t="n">
        <v>44326.44072916666</v>
      </c>
      <c r="C119" s="1" t="n">
        <v>45947</v>
      </c>
      <c r="D119" t="inlineStr">
        <is>
          <t>KRONOBERGS LÄN</t>
        </is>
      </c>
      <c r="E119" t="inlineStr">
        <is>
          <t>ÄLMHULT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58098-2021</t>
        </is>
      </c>
      <c r="B120" s="1" t="n">
        <v>44487</v>
      </c>
      <c r="C120" s="1" t="n">
        <v>45947</v>
      </c>
      <c r="D120" t="inlineStr">
        <is>
          <t>KRONOBERGS LÄN</t>
        </is>
      </c>
      <c r="E120" t="inlineStr">
        <is>
          <t>ÄLMHULT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25905-2021</t>
        </is>
      </c>
      <c r="B121" s="1" t="n">
        <v>44344.42061342593</v>
      </c>
      <c r="C121" s="1" t="n">
        <v>45947</v>
      </c>
      <c r="D121" t="inlineStr">
        <is>
          <t>KRONOBERGS LÄN</t>
        </is>
      </c>
      <c r="E121" t="inlineStr">
        <is>
          <t>ÄLMHULT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47747-2022</t>
        </is>
      </c>
      <c r="B122" s="1" t="n">
        <v>44854</v>
      </c>
      <c r="C122" s="1" t="n">
        <v>45947</v>
      </c>
      <c r="D122" t="inlineStr">
        <is>
          <t>KRONOBERGS LÄN</t>
        </is>
      </c>
      <c r="E122" t="inlineStr">
        <is>
          <t>ÄLMHULT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23565-2022</t>
        </is>
      </c>
      <c r="B123" s="1" t="n">
        <v>44721.47574074074</v>
      </c>
      <c r="C123" s="1" t="n">
        <v>45947</v>
      </c>
      <c r="D123" t="inlineStr">
        <is>
          <t>KRONOBERGS LÄN</t>
        </is>
      </c>
      <c r="E123" t="inlineStr">
        <is>
          <t>ÄLMHULT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19663-2021</t>
        </is>
      </c>
      <c r="B124" s="1" t="n">
        <v>44312.66563657407</v>
      </c>
      <c r="C124" s="1" t="n">
        <v>45947</v>
      </c>
      <c r="D124" t="inlineStr">
        <is>
          <t>KRONOBERGS LÄN</t>
        </is>
      </c>
      <c r="E124" t="inlineStr">
        <is>
          <t>ÄLMHULT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29883-2021</t>
        </is>
      </c>
      <c r="B125" s="1" t="n">
        <v>44362.73894675926</v>
      </c>
      <c r="C125" s="1" t="n">
        <v>45947</v>
      </c>
      <c r="D125" t="inlineStr">
        <is>
          <t>KRONOBERGS LÄN</t>
        </is>
      </c>
      <c r="E125" t="inlineStr">
        <is>
          <t>ÄLMHULT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17727-2022</t>
        </is>
      </c>
      <c r="B126" s="1" t="n">
        <v>44680.80325231481</v>
      </c>
      <c r="C126" s="1" t="n">
        <v>45947</v>
      </c>
      <c r="D126" t="inlineStr">
        <is>
          <t>KRONOBERGS LÄN</t>
        </is>
      </c>
      <c r="E126" t="inlineStr">
        <is>
          <t>ÄLMHULT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9422-2021</t>
        </is>
      </c>
      <c r="B127" s="1" t="n">
        <v>44251</v>
      </c>
      <c r="C127" s="1" t="n">
        <v>45947</v>
      </c>
      <c r="D127" t="inlineStr">
        <is>
          <t>KRONOBERGS LÄN</t>
        </is>
      </c>
      <c r="E127" t="inlineStr">
        <is>
          <t>ÄLMHULT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67506-2021</t>
        </is>
      </c>
      <c r="B128" s="1" t="n">
        <v>44524</v>
      </c>
      <c r="C128" s="1" t="n">
        <v>45947</v>
      </c>
      <c r="D128" t="inlineStr">
        <is>
          <t>KRONOBERGS LÄN</t>
        </is>
      </c>
      <c r="E128" t="inlineStr">
        <is>
          <t>ÄLMHULT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12145-2022</t>
        </is>
      </c>
      <c r="B129" s="1" t="n">
        <v>44636</v>
      </c>
      <c r="C129" s="1" t="n">
        <v>45947</v>
      </c>
      <c r="D129" t="inlineStr">
        <is>
          <t>KRONOBERGS LÄN</t>
        </is>
      </c>
      <c r="E129" t="inlineStr">
        <is>
          <t>ÄLMHULT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59361-2020</t>
        </is>
      </c>
      <c r="B130" s="1" t="n">
        <v>44148</v>
      </c>
      <c r="C130" s="1" t="n">
        <v>45947</v>
      </c>
      <c r="D130" t="inlineStr">
        <is>
          <t>KRONOBERGS LÄN</t>
        </is>
      </c>
      <c r="E130" t="inlineStr">
        <is>
          <t>ÄLMHULT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54969-2021</t>
        </is>
      </c>
      <c r="B131" s="1" t="n">
        <v>44474.50032407408</v>
      </c>
      <c r="C131" s="1" t="n">
        <v>45947</v>
      </c>
      <c r="D131" t="inlineStr">
        <is>
          <t>KRONOBERGS LÄN</t>
        </is>
      </c>
      <c r="E131" t="inlineStr">
        <is>
          <t>ÄLMHULT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18966-2022</t>
        </is>
      </c>
      <c r="B132" s="1" t="n">
        <v>44690.86459490741</v>
      </c>
      <c r="C132" s="1" t="n">
        <v>45947</v>
      </c>
      <c r="D132" t="inlineStr">
        <is>
          <t>KRONOBERGS LÄN</t>
        </is>
      </c>
      <c r="E132" t="inlineStr">
        <is>
          <t>ÄLMHULT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18968-2022</t>
        </is>
      </c>
      <c r="B133" s="1" t="n">
        <v>44690.86802083333</v>
      </c>
      <c r="C133" s="1" t="n">
        <v>45947</v>
      </c>
      <c r="D133" t="inlineStr">
        <is>
          <t>KRONOBERGS LÄN</t>
        </is>
      </c>
      <c r="E133" t="inlineStr">
        <is>
          <t>ÄLMHULT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50715-2021</t>
        </is>
      </c>
      <c r="B134" s="1" t="n">
        <v>44460.3700462963</v>
      </c>
      <c r="C134" s="1" t="n">
        <v>45947</v>
      </c>
      <c r="D134" t="inlineStr">
        <is>
          <t>KRONOBERGS LÄN</t>
        </is>
      </c>
      <c r="E134" t="inlineStr">
        <is>
          <t>ÄLMHULT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43881-2021</t>
        </is>
      </c>
      <c r="B135" s="1" t="n">
        <v>44434</v>
      </c>
      <c r="C135" s="1" t="n">
        <v>45947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3918-2022</t>
        </is>
      </c>
      <c r="B136" s="1" t="n">
        <v>44587</v>
      </c>
      <c r="C136" s="1" t="n">
        <v>45947</v>
      </c>
      <c r="D136" t="inlineStr">
        <is>
          <t>KRONOBERGS LÄN</t>
        </is>
      </c>
      <c r="E136" t="inlineStr">
        <is>
          <t>ÄLMHULT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35838-2021</t>
        </is>
      </c>
      <c r="B137" s="1" t="n">
        <v>44386.74578703703</v>
      </c>
      <c r="C137" s="1" t="n">
        <v>45947</v>
      </c>
      <c r="D137" t="inlineStr">
        <is>
          <t>KRONOBERGS LÄN</t>
        </is>
      </c>
      <c r="E137" t="inlineStr">
        <is>
          <t>ÄLMHULT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36019-2022</t>
        </is>
      </c>
      <c r="B138" s="1" t="n">
        <v>44802</v>
      </c>
      <c r="C138" s="1" t="n">
        <v>45947</v>
      </c>
      <c r="D138" t="inlineStr">
        <is>
          <t>KRONOBERGS LÄN</t>
        </is>
      </c>
      <c r="E138" t="inlineStr">
        <is>
          <t>ÄLMHULT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13017-2022</t>
        </is>
      </c>
      <c r="B139" s="1" t="n">
        <v>44643.55725694444</v>
      </c>
      <c r="C139" s="1" t="n">
        <v>45947</v>
      </c>
      <c r="D139" t="inlineStr">
        <is>
          <t>KRONOBERGS LÄN</t>
        </is>
      </c>
      <c r="E139" t="inlineStr">
        <is>
          <t>ÄLMHULT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56106-2021</t>
        </is>
      </c>
      <c r="B140" s="1" t="n">
        <v>44477</v>
      </c>
      <c r="C140" s="1" t="n">
        <v>45947</v>
      </c>
      <c r="D140" t="inlineStr">
        <is>
          <t>KRONOBERGS LÄN</t>
        </is>
      </c>
      <c r="E140" t="inlineStr">
        <is>
          <t>ÄLMHULT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50026-2022</t>
        </is>
      </c>
      <c r="B141" s="1" t="n">
        <v>44865</v>
      </c>
      <c r="C141" s="1" t="n">
        <v>45947</v>
      </c>
      <c r="D141" t="inlineStr">
        <is>
          <t>KRONOBERGS LÄN</t>
        </is>
      </c>
      <c r="E141" t="inlineStr">
        <is>
          <t>ÄLMHULT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5297-2021</t>
        </is>
      </c>
      <c r="B142" s="1" t="n">
        <v>44229</v>
      </c>
      <c r="C142" s="1" t="n">
        <v>45947</v>
      </c>
      <c r="D142" t="inlineStr">
        <is>
          <t>KRONOBERGS LÄN</t>
        </is>
      </c>
      <c r="E142" t="inlineStr">
        <is>
          <t>ÄLMHULT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54873-2021</t>
        </is>
      </c>
      <c r="B143" s="1" t="n">
        <v>44474.34982638889</v>
      </c>
      <c r="C143" s="1" t="n">
        <v>45947</v>
      </c>
      <c r="D143" t="inlineStr">
        <is>
          <t>KRONOBERGS LÄN</t>
        </is>
      </c>
      <c r="E143" t="inlineStr">
        <is>
          <t>ÄLMHULT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42995-2021</t>
        </is>
      </c>
      <c r="B144" s="1" t="n">
        <v>44431</v>
      </c>
      <c r="C144" s="1" t="n">
        <v>45947</v>
      </c>
      <c r="D144" t="inlineStr">
        <is>
          <t>KRONOBERGS LÄN</t>
        </is>
      </c>
      <c r="E144" t="inlineStr">
        <is>
          <t>ÄLMHULT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63746-2021</t>
        </is>
      </c>
      <c r="B145" s="1" t="n">
        <v>44509.46288194445</v>
      </c>
      <c r="C145" s="1" t="n">
        <v>45947</v>
      </c>
      <c r="D145" t="inlineStr">
        <is>
          <t>KRONOBERGS LÄN</t>
        </is>
      </c>
      <c r="E145" t="inlineStr">
        <is>
          <t>ÄLMHULT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5185-2021</t>
        </is>
      </c>
      <c r="B146" s="1" t="n">
        <v>44228</v>
      </c>
      <c r="C146" s="1" t="n">
        <v>45947</v>
      </c>
      <c r="D146" t="inlineStr">
        <is>
          <t>KRONOBERGS LÄN</t>
        </is>
      </c>
      <c r="E146" t="inlineStr">
        <is>
          <t>ÄLMHULT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61534-2020</t>
        </is>
      </c>
      <c r="B147" s="1" t="n">
        <v>44158</v>
      </c>
      <c r="C147" s="1" t="n">
        <v>45947</v>
      </c>
      <c r="D147" t="inlineStr">
        <is>
          <t>KRONOBERGS LÄN</t>
        </is>
      </c>
      <c r="E147" t="inlineStr">
        <is>
          <t>ÄLMHULT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57290-2020</t>
        </is>
      </c>
      <c r="B148" s="1" t="n">
        <v>44139.64263888889</v>
      </c>
      <c r="C148" s="1" t="n">
        <v>45947</v>
      </c>
      <c r="D148" t="inlineStr">
        <is>
          <t>KRONOBERGS LÄN</t>
        </is>
      </c>
      <c r="E148" t="inlineStr">
        <is>
          <t>ÄLMHULT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527-2023</t>
        </is>
      </c>
      <c r="B149" s="1" t="n">
        <v>44930.4346875</v>
      </c>
      <c r="C149" s="1" t="n">
        <v>45947</v>
      </c>
      <c r="D149" t="inlineStr">
        <is>
          <t>KRONOBERGS LÄN</t>
        </is>
      </c>
      <c r="E149" t="inlineStr">
        <is>
          <t>ÄLMHULT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42270-2021</t>
        </is>
      </c>
      <c r="B150" s="1" t="n">
        <v>44427</v>
      </c>
      <c r="C150" s="1" t="n">
        <v>45947</v>
      </c>
      <c r="D150" t="inlineStr">
        <is>
          <t>KRONOBERGS LÄN</t>
        </is>
      </c>
      <c r="E150" t="inlineStr">
        <is>
          <t>ÄLMHULT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42273-2021</t>
        </is>
      </c>
      <c r="B151" s="1" t="n">
        <v>44427.31667824074</v>
      </c>
      <c r="C151" s="1" t="n">
        <v>45947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14986-2022</t>
        </is>
      </c>
      <c r="B152" s="1" t="n">
        <v>44657</v>
      </c>
      <c r="C152" s="1" t="n">
        <v>45947</v>
      </c>
      <c r="D152" t="inlineStr">
        <is>
          <t>KRONOBERGS LÄN</t>
        </is>
      </c>
      <c r="E152" t="inlineStr">
        <is>
          <t>ÄLMHULT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35478-2024</t>
        </is>
      </c>
      <c r="B153" s="1" t="n">
        <v>45531</v>
      </c>
      <c r="C153" s="1" t="n">
        <v>45947</v>
      </c>
      <c r="D153" t="inlineStr">
        <is>
          <t>KRONOBERGS LÄN</t>
        </is>
      </c>
      <c r="E153" t="inlineStr">
        <is>
          <t>ÄLMHULT</t>
        </is>
      </c>
      <c r="F153" t="inlineStr">
        <is>
          <t>Kyrkan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68761-2020</t>
        </is>
      </c>
      <c r="B154" s="1" t="n">
        <v>44187</v>
      </c>
      <c r="C154" s="1" t="n">
        <v>45947</v>
      </c>
      <c r="D154" t="inlineStr">
        <is>
          <t>KRONOBERGS LÄN</t>
        </is>
      </c>
      <c r="E154" t="inlineStr">
        <is>
          <t>ÄLMHULT</t>
        </is>
      </c>
      <c r="F154" t="inlineStr">
        <is>
          <t>Sveaskog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54633-2022</t>
        </is>
      </c>
      <c r="B155" s="1" t="n">
        <v>44883</v>
      </c>
      <c r="C155" s="1" t="n">
        <v>45947</v>
      </c>
      <c r="D155" t="inlineStr">
        <is>
          <t>KRONOBERGS LÄN</t>
        </is>
      </c>
      <c r="E155" t="inlineStr">
        <is>
          <t>ÄLMHULT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22681-2021</t>
        </is>
      </c>
      <c r="B156" s="1" t="n">
        <v>44327.58231481481</v>
      </c>
      <c r="C156" s="1" t="n">
        <v>45947</v>
      </c>
      <c r="D156" t="inlineStr">
        <is>
          <t>KRONOBERGS LÄN</t>
        </is>
      </c>
      <c r="E156" t="inlineStr">
        <is>
          <t>ÄLMHULT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60097-2020</t>
        </is>
      </c>
      <c r="B157" s="1" t="n">
        <v>44152</v>
      </c>
      <c r="C157" s="1" t="n">
        <v>45947</v>
      </c>
      <c r="D157" t="inlineStr">
        <is>
          <t>KRONOBERGS LÄN</t>
        </is>
      </c>
      <c r="E157" t="inlineStr">
        <is>
          <t>ÄLMHULT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26709-2022</t>
        </is>
      </c>
      <c r="B158" s="1" t="n">
        <v>44739</v>
      </c>
      <c r="C158" s="1" t="n">
        <v>45947</v>
      </c>
      <c r="D158" t="inlineStr">
        <is>
          <t>KRONOBERGS LÄN</t>
        </is>
      </c>
      <c r="E158" t="inlineStr">
        <is>
          <t>ÄLMHULT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59454-2024</t>
        </is>
      </c>
      <c r="B159" s="1" t="n">
        <v>45638.46824074074</v>
      </c>
      <c r="C159" s="1" t="n">
        <v>45947</v>
      </c>
      <c r="D159" t="inlineStr">
        <is>
          <t>KRONOBERGS LÄN</t>
        </is>
      </c>
      <c r="E159" t="inlineStr">
        <is>
          <t>ÄLMHULT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16320-2024</t>
        </is>
      </c>
      <c r="B160" s="1" t="n">
        <v>45407.46351851852</v>
      </c>
      <c r="C160" s="1" t="n">
        <v>45947</v>
      </c>
      <c r="D160" t="inlineStr">
        <is>
          <t>KRONOBERGS LÄN</t>
        </is>
      </c>
      <c r="E160" t="inlineStr">
        <is>
          <t>ÄLMHULT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11585-2024</t>
        </is>
      </c>
      <c r="B161" s="1" t="n">
        <v>45373.36293981481</v>
      </c>
      <c r="C161" s="1" t="n">
        <v>45947</v>
      </c>
      <c r="D161" t="inlineStr">
        <is>
          <t>KRONOBERGS LÄN</t>
        </is>
      </c>
      <c r="E161" t="inlineStr">
        <is>
          <t>ÄLMHULT</t>
        </is>
      </c>
      <c r="F161" t="inlineStr">
        <is>
          <t>Sveaskog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11591-2024</t>
        </is>
      </c>
      <c r="B162" s="1" t="n">
        <v>45373.37415509259</v>
      </c>
      <c r="C162" s="1" t="n">
        <v>45947</v>
      </c>
      <c r="D162" t="inlineStr">
        <is>
          <t>KRONOBERGS LÄN</t>
        </is>
      </c>
      <c r="E162" t="inlineStr">
        <is>
          <t>ÄLMHULT</t>
        </is>
      </c>
      <c r="F162" t="inlineStr">
        <is>
          <t>Sveaskog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20377-2024</t>
        </is>
      </c>
      <c r="B163" s="1" t="n">
        <v>45435.48994212963</v>
      </c>
      <c r="C163" s="1" t="n">
        <v>45947</v>
      </c>
      <c r="D163" t="inlineStr">
        <is>
          <t>KRONOBERGS LÄN</t>
        </is>
      </c>
      <c r="E163" t="inlineStr">
        <is>
          <t>ÄLMHULT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20380-2024</t>
        </is>
      </c>
      <c r="B164" s="1" t="n">
        <v>45435.49695601852</v>
      </c>
      <c r="C164" s="1" t="n">
        <v>45947</v>
      </c>
      <c r="D164" t="inlineStr">
        <is>
          <t>KRONOBERGS LÄN</t>
        </is>
      </c>
      <c r="E164" t="inlineStr">
        <is>
          <t>ÄLMHULT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20382-2024</t>
        </is>
      </c>
      <c r="B165" s="1" t="n">
        <v>45435.50355324074</v>
      </c>
      <c r="C165" s="1" t="n">
        <v>45947</v>
      </c>
      <c r="D165" t="inlineStr">
        <is>
          <t>KRONOBERGS LÄN</t>
        </is>
      </c>
      <c r="E165" t="inlineStr">
        <is>
          <t>ÄLMHULT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34848-2024</t>
        </is>
      </c>
      <c r="B166" s="1" t="n">
        <v>45527.3153125</v>
      </c>
      <c r="C166" s="1" t="n">
        <v>45947</v>
      </c>
      <c r="D166" t="inlineStr">
        <is>
          <t>KRONOBERGS LÄN</t>
        </is>
      </c>
      <c r="E166" t="inlineStr">
        <is>
          <t>ÄLMHULT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43617-2021</t>
        </is>
      </c>
      <c r="B167" s="1" t="n">
        <v>44433</v>
      </c>
      <c r="C167" s="1" t="n">
        <v>45947</v>
      </c>
      <c r="D167" t="inlineStr">
        <is>
          <t>KRONOBERGS LÄN</t>
        </is>
      </c>
      <c r="E167" t="inlineStr">
        <is>
          <t>ÄLMHULT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47536-2022</t>
        </is>
      </c>
      <c r="B168" s="1" t="n">
        <v>44853.81002314815</v>
      </c>
      <c r="C168" s="1" t="n">
        <v>45947</v>
      </c>
      <c r="D168" t="inlineStr">
        <is>
          <t>KRONOBERGS LÄN</t>
        </is>
      </c>
      <c r="E168" t="inlineStr">
        <is>
          <t>ÄLMHULT</t>
        </is>
      </c>
      <c r="G168" t="n">
        <v>9.6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19870-2025</t>
        </is>
      </c>
      <c r="B169" s="1" t="n">
        <v>45771.54563657408</v>
      </c>
      <c r="C169" s="1" t="n">
        <v>45947</v>
      </c>
      <c r="D169" t="inlineStr">
        <is>
          <t>KRONOBERGS LÄN</t>
        </is>
      </c>
      <c r="E169" t="inlineStr">
        <is>
          <t>ÄLMHULT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10018-2025</t>
        </is>
      </c>
      <c r="B170" s="1" t="n">
        <v>45719.47412037037</v>
      </c>
      <c r="C170" s="1" t="n">
        <v>45947</v>
      </c>
      <c r="D170" t="inlineStr">
        <is>
          <t>KRONOBERGS LÄN</t>
        </is>
      </c>
      <c r="E170" t="inlineStr">
        <is>
          <t>ÄLMHULT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42335-2022</t>
        </is>
      </c>
      <c r="B171" s="1" t="n">
        <v>44831</v>
      </c>
      <c r="C171" s="1" t="n">
        <v>45947</v>
      </c>
      <c r="D171" t="inlineStr">
        <is>
          <t>KRONOBERGS LÄN</t>
        </is>
      </c>
      <c r="E171" t="inlineStr">
        <is>
          <t>ÄLMHULT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42337-2022</t>
        </is>
      </c>
      <c r="B172" s="1" t="n">
        <v>44831</v>
      </c>
      <c r="C172" s="1" t="n">
        <v>45947</v>
      </c>
      <c r="D172" t="inlineStr">
        <is>
          <t>KRONOBERGS LÄN</t>
        </is>
      </c>
      <c r="E172" t="inlineStr">
        <is>
          <t>ÄLMHULT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10216-2025</t>
        </is>
      </c>
      <c r="B173" s="1" t="n">
        <v>45720.21070601852</v>
      </c>
      <c r="C173" s="1" t="n">
        <v>45947</v>
      </c>
      <c r="D173" t="inlineStr">
        <is>
          <t>KRONOBERGS LÄN</t>
        </is>
      </c>
      <c r="E173" t="inlineStr">
        <is>
          <t>ÄLMHULT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25311-2024</t>
        </is>
      </c>
      <c r="B174" s="1" t="n">
        <v>45462.69741898148</v>
      </c>
      <c r="C174" s="1" t="n">
        <v>45947</v>
      </c>
      <c r="D174" t="inlineStr">
        <is>
          <t>KRONOBERGS LÄN</t>
        </is>
      </c>
      <c r="E174" t="inlineStr">
        <is>
          <t>ÄLMHULT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11787-2023</t>
        </is>
      </c>
      <c r="B175" s="1" t="n">
        <v>44994</v>
      </c>
      <c r="C175" s="1" t="n">
        <v>45947</v>
      </c>
      <c r="D175" t="inlineStr">
        <is>
          <t>KRONOBERGS LÄN</t>
        </is>
      </c>
      <c r="E175" t="inlineStr">
        <is>
          <t>ÄLMHULT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11798-2023</t>
        </is>
      </c>
      <c r="B176" s="1" t="n">
        <v>44994.69185185185</v>
      </c>
      <c r="C176" s="1" t="n">
        <v>45947</v>
      </c>
      <c r="D176" t="inlineStr">
        <is>
          <t>KRONOBERGS LÄN</t>
        </is>
      </c>
      <c r="E176" t="inlineStr">
        <is>
          <t>ÄLMHULT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9776-2025</t>
        </is>
      </c>
      <c r="B177" s="1" t="n">
        <v>45716.49273148148</v>
      </c>
      <c r="C177" s="1" t="n">
        <v>45947</v>
      </c>
      <c r="D177" t="inlineStr">
        <is>
          <t>KRONOBERGS LÄN</t>
        </is>
      </c>
      <c r="E177" t="inlineStr">
        <is>
          <t>ÄLMHULT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69444-2021</t>
        </is>
      </c>
      <c r="B178" s="1" t="n">
        <v>44531</v>
      </c>
      <c r="C178" s="1" t="n">
        <v>45947</v>
      </c>
      <c r="D178" t="inlineStr">
        <is>
          <t>KRONOBERGS LÄN</t>
        </is>
      </c>
      <c r="E178" t="inlineStr">
        <is>
          <t>ÄLMHULT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11587-2024</t>
        </is>
      </c>
      <c r="B179" s="1" t="n">
        <v>45373.3674537037</v>
      </c>
      <c r="C179" s="1" t="n">
        <v>45947</v>
      </c>
      <c r="D179" t="inlineStr">
        <is>
          <t>KRONOBERGS LÄN</t>
        </is>
      </c>
      <c r="E179" t="inlineStr">
        <is>
          <t>ÄLMHULT</t>
        </is>
      </c>
      <c r="F179" t="inlineStr">
        <is>
          <t>Sveaskog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30322-2025</t>
        </is>
      </c>
      <c r="B180" s="1" t="n">
        <v>45827.49856481481</v>
      </c>
      <c r="C180" s="1" t="n">
        <v>45947</v>
      </c>
      <c r="D180" t="inlineStr">
        <is>
          <t>KRONOBERGS LÄN</t>
        </is>
      </c>
      <c r="E180" t="inlineStr">
        <is>
          <t>ÄLMHULT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59490-2021</t>
        </is>
      </c>
      <c r="B181" s="1" t="n">
        <v>44491.52920138889</v>
      </c>
      <c r="C181" s="1" t="n">
        <v>45947</v>
      </c>
      <c r="D181" t="inlineStr">
        <is>
          <t>KRONOBERGS LÄN</t>
        </is>
      </c>
      <c r="E181" t="inlineStr">
        <is>
          <t>ÄLMHULT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60487-2022</t>
        </is>
      </c>
      <c r="B182" s="1" t="n">
        <v>44911</v>
      </c>
      <c r="C182" s="1" t="n">
        <v>45947</v>
      </c>
      <c r="D182" t="inlineStr">
        <is>
          <t>KRONOBERGS LÄN</t>
        </is>
      </c>
      <c r="E182" t="inlineStr">
        <is>
          <t>ÄLMHULT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1511-2021</t>
        </is>
      </c>
      <c r="B183" s="1" t="n">
        <v>44209</v>
      </c>
      <c r="C183" s="1" t="n">
        <v>45947</v>
      </c>
      <c r="D183" t="inlineStr">
        <is>
          <t>KRONOBERGS LÄN</t>
        </is>
      </c>
      <c r="E183" t="inlineStr">
        <is>
          <t>ÄLMHULT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38823-2022</t>
        </is>
      </c>
      <c r="B184" s="1" t="n">
        <v>44816.48018518519</v>
      </c>
      <c r="C184" s="1" t="n">
        <v>45947</v>
      </c>
      <c r="D184" t="inlineStr">
        <is>
          <t>KRONOBERGS LÄN</t>
        </is>
      </c>
      <c r="E184" t="inlineStr">
        <is>
          <t>ÄLMHULT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19265-2023</t>
        </is>
      </c>
      <c r="B185" s="1" t="n">
        <v>45049.36695601852</v>
      </c>
      <c r="C185" s="1" t="n">
        <v>45947</v>
      </c>
      <c r="D185" t="inlineStr">
        <is>
          <t>KRONOBERGS LÄN</t>
        </is>
      </c>
      <c r="E185" t="inlineStr">
        <is>
          <t>ÄLMHULT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33472-2024</t>
        </is>
      </c>
      <c r="B186" s="1" t="n">
        <v>45519.60221064815</v>
      </c>
      <c r="C186" s="1" t="n">
        <v>45947</v>
      </c>
      <c r="D186" t="inlineStr">
        <is>
          <t>KRONOBERGS LÄN</t>
        </is>
      </c>
      <c r="E186" t="inlineStr">
        <is>
          <t>ÄLMHULT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50062-2023</t>
        </is>
      </c>
      <c r="B187" s="1" t="n">
        <v>45215.5349074074</v>
      </c>
      <c r="C187" s="1" t="n">
        <v>45947</v>
      </c>
      <c r="D187" t="inlineStr">
        <is>
          <t>KRONOBERGS LÄN</t>
        </is>
      </c>
      <c r="E187" t="inlineStr">
        <is>
          <t>ÄLMHULT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12753-2025</t>
        </is>
      </c>
      <c r="B188" s="1" t="n">
        <v>45733.56050925926</v>
      </c>
      <c r="C188" s="1" t="n">
        <v>45947</v>
      </c>
      <c r="D188" t="inlineStr">
        <is>
          <t>KRONOBERGS LÄN</t>
        </is>
      </c>
      <c r="E188" t="inlineStr">
        <is>
          <t>ÄLMHULT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36968-2024</t>
        </is>
      </c>
      <c r="B189" s="1" t="n">
        <v>45538</v>
      </c>
      <c r="C189" s="1" t="n">
        <v>45947</v>
      </c>
      <c r="D189" t="inlineStr">
        <is>
          <t>KRONOBERGS LÄN</t>
        </is>
      </c>
      <c r="E189" t="inlineStr">
        <is>
          <t>ÄLMHULT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60432-2020</t>
        </is>
      </c>
      <c r="B190" s="1" t="n">
        <v>44153</v>
      </c>
      <c r="C190" s="1" t="n">
        <v>45947</v>
      </c>
      <c r="D190" t="inlineStr">
        <is>
          <t>KRONOBERGS LÄN</t>
        </is>
      </c>
      <c r="E190" t="inlineStr">
        <is>
          <t>ÄLMHULT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7879-2025</t>
        </is>
      </c>
      <c r="B191" s="1" t="n">
        <v>45706.78021990741</v>
      </c>
      <c r="C191" s="1" t="n">
        <v>45947</v>
      </c>
      <c r="D191" t="inlineStr">
        <is>
          <t>KRONOBERGS LÄN</t>
        </is>
      </c>
      <c r="E191" t="inlineStr">
        <is>
          <t>ÄLMHULT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64773-2023</t>
        </is>
      </c>
      <c r="B192" s="1" t="n">
        <v>45282.32709490741</v>
      </c>
      <c r="C192" s="1" t="n">
        <v>45947</v>
      </c>
      <c r="D192" t="inlineStr">
        <is>
          <t>KRONOBERGS LÄN</t>
        </is>
      </c>
      <c r="E192" t="inlineStr">
        <is>
          <t>ÄLMHULT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18440-2022</t>
        </is>
      </c>
      <c r="B193" s="1" t="n">
        <v>44686.47582175926</v>
      </c>
      <c r="C193" s="1" t="n">
        <v>45947</v>
      </c>
      <c r="D193" t="inlineStr">
        <is>
          <t>KRONOBERGS LÄN</t>
        </is>
      </c>
      <c r="E193" t="inlineStr">
        <is>
          <t>ÄLMHULT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51759-2023</t>
        </is>
      </c>
      <c r="B194" s="1" t="n">
        <v>45222.69469907408</v>
      </c>
      <c r="C194" s="1" t="n">
        <v>45947</v>
      </c>
      <c r="D194" t="inlineStr">
        <is>
          <t>KRONOBERGS LÄN</t>
        </is>
      </c>
      <c r="E194" t="inlineStr">
        <is>
          <t>ÄLMHULT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51766-2023</t>
        </is>
      </c>
      <c r="B195" s="1" t="n">
        <v>45222</v>
      </c>
      <c r="C195" s="1" t="n">
        <v>45947</v>
      </c>
      <c r="D195" t="inlineStr">
        <is>
          <t>KRONOBERGS LÄN</t>
        </is>
      </c>
      <c r="E195" t="inlineStr">
        <is>
          <t>ÄLMHULT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15479-2025</t>
        </is>
      </c>
      <c r="B196" s="1" t="n">
        <v>45747</v>
      </c>
      <c r="C196" s="1" t="n">
        <v>45947</v>
      </c>
      <c r="D196" t="inlineStr">
        <is>
          <t>KRONOBERGS LÄN</t>
        </is>
      </c>
      <c r="E196" t="inlineStr">
        <is>
          <t>ÄLMHULT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7882-2024</t>
        </is>
      </c>
      <c r="B197" s="1" t="n">
        <v>45350</v>
      </c>
      <c r="C197" s="1" t="n">
        <v>45947</v>
      </c>
      <c r="D197" t="inlineStr">
        <is>
          <t>KRONOBERGS LÄN</t>
        </is>
      </c>
      <c r="E197" t="inlineStr">
        <is>
          <t>ÄLMHULT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62429-2023</t>
        </is>
      </c>
      <c r="B198" s="1" t="n">
        <v>45268.42212962963</v>
      </c>
      <c r="C198" s="1" t="n">
        <v>45947</v>
      </c>
      <c r="D198" t="inlineStr">
        <is>
          <t>KRONOBERGS LÄN</t>
        </is>
      </c>
      <c r="E198" t="inlineStr">
        <is>
          <t>ÄLMHULT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9760-2025</t>
        </is>
      </c>
      <c r="B199" s="1" t="n">
        <v>45716.47709490741</v>
      </c>
      <c r="C199" s="1" t="n">
        <v>45947</v>
      </c>
      <c r="D199" t="inlineStr">
        <is>
          <t>KRONOBERGS LÄN</t>
        </is>
      </c>
      <c r="E199" t="inlineStr">
        <is>
          <t>ÄLMHULT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41492-2023</t>
        </is>
      </c>
      <c r="B200" s="1" t="n">
        <v>45175</v>
      </c>
      <c r="C200" s="1" t="n">
        <v>45947</v>
      </c>
      <c r="D200" t="inlineStr">
        <is>
          <t>KRONOBERGS LÄN</t>
        </is>
      </c>
      <c r="E200" t="inlineStr">
        <is>
          <t>ÄLMHULT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62241-2021</t>
        </is>
      </c>
      <c r="B201" s="1" t="n">
        <v>44503</v>
      </c>
      <c r="C201" s="1" t="n">
        <v>45947</v>
      </c>
      <c r="D201" t="inlineStr">
        <is>
          <t>KRONOBERGS LÄN</t>
        </is>
      </c>
      <c r="E201" t="inlineStr">
        <is>
          <t>ÄLMHULT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54105-2024</t>
        </is>
      </c>
      <c r="B202" s="1" t="n">
        <v>45616.53173611111</v>
      </c>
      <c r="C202" s="1" t="n">
        <v>45947</v>
      </c>
      <c r="D202" t="inlineStr">
        <is>
          <t>KRONOBERGS LÄN</t>
        </is>
      </c>
      <c r="E202" t="inlineStr">
        <is>
          <t>ÄLMHULT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30852-2024</t>
        </is>
      </c>
      <c r="B203" s="1" t="n">
        <v>45497.63172453704</v>
      </c>
      <c r="C203" s="1" t="n">
        <v>45947</v>
      </c>
      <c r="D203" t="inlineStr">
        <is>
          <t>KRONOBERGS LÄN</t>
        </is>
      </c>
      <c r="E203" t="inlineStr">
        <is>
          <t>ÄLMHULT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48800-2022</t>
        </is>
      </c>
      <c r="B204" s="1" t="n">
        <v>44859</v>
      </c>
      <c r="C204" s="1" t="n">
        <v>45947</v>
      </c>
      <c r="D204" t="inlineStr">
        <is>
          <t>KRONOBERGS LÄN</t>
        </is>
      </c>
      <c r="E204" t="inlineStr">
        <is>
          <t>ÄLMHULT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60876-2022</t>
        </is>
      </c>
      <c r="B205" s="1" t="n">
        <v>44914.55465277778</v>
      </c>
      <c r="C205" s="1" t="n">
        <v>45947</v>
      </c>
      <c r="D205" t="inlineStr">
        <is>
          <t>KRONOBERGS LÄN</t>
        </is>
      </c>
      <c r="E205" t="inlineStr">
        <is>
          <t>ÄLMHULT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12112-2022</t>
        </is>
      </c>
      <c r="B206" s="1" t="n">
        <v>44636.55400462963</v>
      </c>
      <c r="C206" s="1" t="n">
        <v>45947</v>
      </c>
      <c r="D206" t="inlineStr">
        <is>
          <t>KRONOBERGS LÄN</t>
        </is>
      </c>
      <c r="E206" t="inlineStr">
        <is>
          <t>ÄLMHULT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44445-2024</t>
        </is>
      </c>
      <c r="B207" s="1" t="n">
        <v>45574.31337962963</v>
      </c>
      <c r="C207" s="1" t="n">
        <v>45947</v>
      </c>
      <c r="D207" t="inlineStr">
        <is>
          <t>KRONOBERGS LÄN</t>
        </is>
      </c>
      <c r="E207" t="inlineStr">
        <is>
          <t>ÄLMHULT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49565-2023</t>
        </is>
      </c>
      <c r="B208" s="1" t="n">
        <v>45211.64981481482</v>
      </c>
      <c r="C208" s="1" t="n">
        <v>45947</v>
      </c>
      <c r="D208" t="inlineStr">
        <is>
          <t>KRONOBERGS LÄN</t>
        </is>
      </c>
      <c r="E208" t="inlineStr">
        <is>
          <t>ÄLMHULT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41055-2024</t>
        </is>
      </c>
      <c r="B209" s="1" t="n">
        <v>45559.37751157407</v>
      </c>
      <c r="C209" s="1" t="n">
        <v>45947</v>
      </c>
      <c r="D209" t="inlineStr">
        <is>
          <t>KRONOBERGS LÄN</t>
        </is>
      </c>
      <c r="E209" t="inlineStr">
        <is>
          <t>ÄLMHULT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7546-2024</t>
        </is>
      </c>
      <c r="B210" s="1" t="n">
        <v>45348.42112268518</v>
      </c>
      <c r="C210" s="1" t="n">
        <v>45947</v>
      </c>
      <c r="D210" t="inlineStr">
        <is>
          <t>KRONOBERGS LÄN</t>
        </is>
      </c>
      <c r="E210" t="inlineStr">
        <is>
          <t>ÄLMHULT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11376-2025</t>
        </is>
      </c>
      <c r="B211" s="1" t="n">
        <v>45726.55761574074</v>
      </c>
      <c r="C211" s="1" t="n">
        <v>45947</v>
      </c>
      <c r="D211" t="inlineStr">
        <is>
          <t>KRONOBERGS LÄN</t>
        </is>
      </c>
      <c r="E211" t="inlineStr">
        <is>
          <t>ÄLMHULT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15568-2024</t>
        </is>
      </c>
      <c r="B212" s="1" t="n">
        <v>45401.66519675926</v>
      </c>
      <c r="C212" s="1" t="n">
        <v>45947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48959-2024</t>
        </is>
      </c>
      <c r="B213" s="1" t="n">
        <v>45594.44408564815</v>
      </c>
      <c r="C213" s="1" t="n">
        <v>45947</v>
      </c>
      <c r="D213" t="inlineStr">
        <is>
          <t>KRONOBERGS LÄN</t>
        </is>
      </c>
      <c r="E213" t="inlineStr">
        <is>
          <t>ÄLMHULT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48687-2022</t>
        </is>
      </c>
      <c r="B214" s="1" t="n">
        <v>44855</v>
      </c>
      <c r="C214" s="1" t="n">
        <v>45947</v>
      </c>
      <c r="D214" t="inlineStr">
        <is>
          <t>KRONOBERGS LÄN</t>
        </is>
      </c>
      <c r="E214" t="inlineStr">
        <is>
          <t>ÄLMHULT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46472-2023</t>
        </is>
      </c>
      <c r="B215" s="1" t="n">
        <v>45191</v>
      </c>
      <c r="C215" s="1" t="n">
        <v>45947</v>
      </c>
      <c r="D215" t="inlineStr">
        <is>
          <t>KRONOBERGS LÄN</t>
        </is>
      </c>
      <c r="E215" t="inlineStr">
        <is>
          <t>ÄLMHULT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9881-2025</t>
        </is>
      </c>
      <c r="B216" s="1" t="n">
        <v>45716.65662037037</v>
      </c>
      <c r="C216" s="1" t="n">
        <v>45947</v>
      </c>
      <c r="D216" t="inlineStr">
        <is>
          <t>KRONOBERGS LÄN</t>
        </is>
      </c>
      <c r="E216" t="inlineStr">
        <is>
          <t>ÄLMHULT</t>
        </is>
      </c>
      <c r="F216" t="inlineStr">
        <is>
          <t>Sveaskog</t>
        </is>
      </c>
      <c r="G216" t="n">
        <v>8.4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9883-2025</t>
        </is>
      </c>
      <c r="B217" s="1" t="n">
        <v>45716.65777777778</v>
      </c>
      <c r="C217" s="1" t="n">
        <v>45947</v>
      </c>
      <c r="D217" t="inlineStr">
        <is>
          <t>KRONOBERGS LÄN</t>
        </is>
      </c>
      <c r="E217" t="inlineStr">
        <is>
          <t>ÄLMHULT</t>
        </is>
      </c>
      <c r="F217" t="inlineStr">
        <is>
          <t>Sveaskog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69454-2021</t>
        </is>
      </c>
      <c r="B218" s="1" t="n">
        <v>44531.66638888889</v>
      </c>
      <c r="C218" s="1" t="n">
        <v>45947</v>
      </c>
      <c r="D218" t="inlineStr">
        <is>
          <t>KRONOBERGS LÄN</t>
        </is>
      </c>
      <c r="E218" t="inlineStr">
        <is>
          <t>ÄLMHULT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3810-2022</t>
        </is>
      </c>
      <c r="B219" s="1" t="n">
        <v>44587</v>
      </c>
      <c r="C219" s="1" t="n">
        <v>45947</v>
      </c>
      <c r="D219" t="inlineStr">
        <is>
          <t>KRONOBERGS LÄN</t>
        </is>
      </c>
      <c r="E219" t="inlineStr">
        <is>
          <t>ÄLMHULT</t>
        </is>
      </c>
      <c r="G219" t="n">
        <v>5.5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21201-2023</t>
        </is>
      </c>
      <c r="B220" s="1" t="n">
        <v>45062.49423611111</v>
      </c>
      <c r="C220" s="1" t="n">
        <v>45947</v>
      </c>
      <c r="D220" t="inlineStr">
        <is>
          <t>KRONOBERGS LÄN</t>
        </is>
      </c>
      <c r="E220" t="inlineStr">
        <is>
          <t>ÄLMHULT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3686-2025</t>
        </is>
      </c>
      <c r="B221" s="1" t="n">
        <v>45681.45844907407</v>
      </c>
      <c r="C221" s="1" t="n">
        <v>45947</v>
      </c>
      <c r="D221" t="inlineStr">
        <is>
          <t>KRONOBERGS LÄN</t>
        </is>
      </c>
      <c r="E221" t="inlineStr">
        <is>
          <t>ÄLMHULT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2836-2025</t>
        </is>
      </c>
      <c r="B222" s="1" t="n">
        <v>45677.64241898148</v>
      </c>
      <c r="C222" s="1" t="n">
        <v>45947</v>
      </c>
      <c r="D222" t="inlineStr">
        <is>
          <t>KRONOBERGS LÄN</t>
        </is>
      </c>
      <c r="E222" t="inlineStr">
        <is>
          <t>ÄLMHULT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51764-2023</t>
        </is>
      </c>
      <c r="B223" s="1" t="n">
        <v>45222.70064814815</v>
      </c>
      <c r="C223" s="1" t="n">
        <v>45947</v>
      </c>
      <c r="D223" t="inlineStr">
        <is>
          <t>KRONOBERGS LÄN</t>
        </is>
      </c>
      <c r="E223" t="inlineStr">
        <is>
          <t>ÄLMHULT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4747-2022</t>
        </is>
      </c>
      <c r="B224" s="1" t="n">
        <v>44592.57989583333</v>
      </c>
      <c r="C224" s="1" t="n">
        <v>45947</v>
      </c>
      <c r="D224" t="inlineStr">
        <is>
          <t>KRONOBERGS LÄN</t>
        </is>
      </c>
      <c r="E224" t="inlineStr">
        <is>
          <t>ÄLMHULT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49934-2023</t>
        </is>
      </c>
      <c r="B225" s="1" t="n">
        <v>45215</v>
      </c>
      <c r="C225" s="1" t="n">
        <v>45947</v>
      </c>
      <c r="D225" t="inlineStr">
        <is>
          <t>KRONOBERGS LÄN</t>
        </is>
      </c>
      <c r="E225" t="inlineStr">
        <is>
          <t>ÄLMHULT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9354-2024</t>
        </is>
      </c>
      <c r="B226" s="1" t="n">
        <v>45359.30814814815</v>
      </c>
      <c r="C226" s="1" t="n">
        <v>45947</v>
      </c>
      <c r="D226" t="inlineStr">
        <is>
          <t>KRONOBERGS LÄN</t>
        </is>
      </c>
      <c r="E226" t="inlineStr">
        <is>
          <t>ÄLMHULT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21272-2024</t>
        </is>
      </c>
      <c r="B227" s="1" t="n">
        <v>45440</v>
      </c>
      <c r="C227" s="1" t="n">
        <v>45947</v>
      </c>
      <c r="D227" t="inlineStr">
        <is>
          <t>KRONOBERGS LÄN</t>
        </is>
      </c>
      <c r="E227" t="inlineStr">
        <is>
          <t>ÄLMHULT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60865-2020</t>
        </is>
      </c>
      <c r="B228" s="1" t="n">
        <v>44154</v>
      </c>
      <c r="C228" s="1" t="n">
        <v>45947</v>
      </c>
      <c r="D228" t="inlineStr">
        <is>
          <t>KRONOBERGS LÄN</t>
        </is>
      </c>
      <c r="E228" t="inlineStr">
        <is>
          <t>ÄLMHULT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3516-2025</t>
        </is>
      </c>
      <c r="B229" s="1" t="n">
        <v>45680.59795138889</v>
      </c>
      <c r="C229" s="1" t="n">
        <v>45947</v>
      </c>
      <c r="D229" t="inlineStr">
        <is>
          <t>KRONOBERGS LÄN</t>
        </is>
      </c>
      <c r="E229" t="inlineStr">
        <is>
          <t>ÄLMHULT</t>
        </is>
      </c>
      <c r="F229" t="inlineStr">
        <is>
          <t>Sveaskog</t>
        </is>
      </c>
      <c r="G229" t="n">
        <v>7.2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23832-2023</t>
        </is>
      </c>
      <c r="B230" s="1" t="n">
        <v>45078.43299768519</v>
      </c>
      <c r="C230" s="1" t="n">
        <v>45947</v>
      </c>
      <c r="D230" t="inlineStr">
        <is>
          <t>KRONOBERGS LÄN</t>
        </is>
      </c>
      <c r="E230" t="inlineStr">
        <is>
          <t>ÄLMHULT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23833-2023</t>
        </is>
      </c>
      <c r="B231" s="1" t="n">
        <v>45078.43392361111</v>
      </c>
      <c r="C231" s="1" t="n">
        <v>45947</v>
      </c>
      <c r="D231" t="inlineStr">
        <is>
          <t>KRONOBERGS LÄN</t>
        </is>
      </c>
      <c r="E231" t="inlineStr">
        <is>
          <t>ÄLMHULT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61970-2024</t>
        </is>
      </c>
      <c r="B232" s="1" t="n">
        <v>45653.59204861111</v>
      </c>
      <c r="C232" s="1" t="n">
        <v>45947</v>
      </c>
      <c r="D232" t="inlineStr">
        <is>
          <t>KRONOBERGS LÄN</t>
        </is>
      </c>
      <c r="E232" t="inlineStr">
        <is>
          <t>ÄLMHULT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48559-2022</t>
        </is>
      </c>
      <c r="B233" s="1" t="n">
        <v>44859.32368055556</v>
      </c>
      <c r="C233" s="1" t="n">
        <v>45947</v>
      </c>
      <c r="D233" t="inlineStr">
        <is>
          <t>KRONOBERGS LÄN</t>
        </is>
      </c>
      <c r="E233" t="inlineStr">
        <is>
          <t>ÄLMHULT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11782-2022</t>
        </is>
      </c>
      <c r="B234" s="1" t="n">
        <v>44634</v>
      </c>
      <c r="C234" s="1" t="n">
        <v>45947</v>
      </c>
      <c r="D234" t="inlineStr">
        <is>
          <t>KRONOBERGS LÄN</t>
        </is>
      </c>
      <c r="E234" t="inlineStr">
        <is>
          <t>ÄLMHULT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49292-2022</t>
        </is>
      </c>
      <c r="B235" s="1" t="n">
        <v>44861</v>
      </c>
      <c r="C235" s="1" t="n">
        <v>45947</v>
      </c>
      <c r="D235" t="inlineStr">
        <is>
          <t>KRONOBERGS LÄN</t>
        </is>
      </c>
      <c r="E235" t="inlineStr">
        <is>
          <t>ÄLMHULT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56660-2024</t>
        </is>
      </c>
      <c r="B236" s="1" t="n">
        <v>45625.869375</v>
      </c>
      <c r="C236" s="1" t="n">
        <v>45947</v>
      </c>
      <c r="D236" t="inlineStr">
        <is>
          <t>KRONOBERGS LÄN</t>
        </is>
      </c>
      <c r="E236" t="inlineStr">
        <is>
          <t>ÄLMHULT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9767-2025</t>
        </is>
      </c>
      <c r="B237" s="1" t="n">
        <v>45716.48494212963</v>
      </c>
      <c r="C237" s="1" t="n">
        <v>45947</v>
      </c>
      <c r="D237" t="inlineStr">
        <is>
          <t>KRONOBERGS LÄN</t>
        </is>
      </c>
      <c r="E237" t="inlineStr">
        <is>
          <t>ÄLMHULT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12092-2025</t>
        </is>
      </c>
      <c r="B238" s="1" t="n">
        <v>45728</v>
      </c>
      <c r="C238" s="1" t="n">
        <v>45947</v>
      </c>
      <c r="D238" t="inlineStr">
        <is>
          <t>KRONOBERGS LÄN</t>
        </is>
      </c>
      <c r="E238" t="inlineStr">
        <is>
          <t>ÄLMHULT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12093-2025</t>
        </is>
      </c>
      <c r="B239" s="1" t="n">
        <v>45728</v>
      </c>
      <c r="C239" s="1" t="n">
        <v>45947</v>
      </c>
      <c r="D239" t="inlineStr">
        <is>
          <t>KRONOBERGS LÄN</t>
        </is>
      </c>
      <c r="E239" t="inlineStr">
        <is>
          <t>ÄLMHULT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4577-2025</t>
        </is>
      </c>
      <c r="B240" s="1" t="n">
        <v>45687.49402777778</v>
      </c>
      <c r="C240" s="1" t="n">
        <v>45947</v>
      </c>
      <c r="D240" t="inlineStr">
        <is>
          <t>KRONOBERGS LÄN</t>
        </is>
      </c>
      <c r="E240" t="inlineStr">
        <is>
          <t>ÄLMHULT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65894-2020</t>
        </is>
      </c>
      <c r="B241" s="1" t="n">
        <v>44174</v>
      </c>
      <c r="C241" s="1" t="n">
        <v>45947</v>
      </c>
      <c r="D241" t="inlineStr">
        <is>
          <t>KRONOBERGS LÄN</t>
        </is>
      </c>
      <c r="E241" t="inlineStr">
        <is>
          <t>ÄLMHULT</t>
        </is>
      </c>
      <c r="G241" t="n">
        <v>0.2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20120-2022</t>
        </is>
      </c>
      <c r="B242" s="1" t="n">
        <v>44698</v>
      </c>
      <c r="C242" s="1" t="n">
        <v>45947</v>
      </c>
      <c r="D242" t="inlineStr">
        <is>
          <t>KRONOBERGS LÄN</t>
        </is>
      </c>
      <c r="E242" t="inlineStr">
        <is>
          <t>ÄLMHULT</t>
        </is>
      </c>
      <c r="G242" t="n">
        <v>11.9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59509-2023</t>
        </is>
      </c>
      <c r="B243" s="1" t="n">
        <v>45254.48099537037</v>
      </c>
      <c r="C243" s="1" t="n">
        <v>45947</v>
      </c>
      <c r="D243" t="inlineStr">
        <is>
          <t>KRONOBERGS LÄN</t>
        </is>
      </c>
      <c r="E243" t="inlineStr">
        <is>
          <t>ÄLMHULT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37803-2024</t>
        </is>
      </c>
      <c r="B244" s="1" t="n">
        <v>45543.72571759259</v>
      </c>
      <c r="C244" s="1" t="n">
        <v>45947</v>
      </c>
      <c r="D244" t="inlineStr">
        <is>
          <t>KRONOBERGS LÄN</t>
        </is>
      </c>
      <c r="E244" t="inlineStr">
        <is>
          <t>ÄLMHULT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19803-2025</t>
        </is>
      </c>
      <c r="B245" s="1" t="n">
        <v>45771.45237268518</v>
      </c>
      <c r="C245" s="1" t="n">
        <v>45947</v>
      </c>
      <c r="D245" t="inlineStr">
        <is>
          <t>KRONOBERGS LÄN</t>
        </is>
      </c>
      <c r="E245" t="inlineStr">
        <is>
          <t>ÄLMHULT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32617-2024</t>
        </is>
      </c>
      <c r="B246" s="1" t="n">
        <v>45513.67152777778</v>
      </c>
      <c r="C246" s="1" t="n">
        <v>45947</v>
      </c>
      <c r="D246" t="inlineStr">
        <is>
          <t>KRONOBERGS LÄN</t>
        </is>
      </c>
      <c r="E246" t="inlineStr">
        <is>
          <t>ÄLMHULT</t>
        </is>
      </c>
      <c r="G246" t="n">
        <v>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37151-2024</t>
        </is>
      </c>
      <c r="B247" s="1" t="n">
        <v>45539.60321759259</v>
      </c>
      <c r="C247" s="1" t="n">
        <v>45947</v>
      </c>
      <c r="D247" t="inlineStr">
        <is>
          <t>KRONOBERGS LÄN</t>
        </is>
      </c>
      <c r="E247" t="inlineStr">
        <is>
          <t>ÄLMHULT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48026-2024</t>
        </is>
      </c>
      <c r="B248" s="1" t="n">
        <v>45589.48217592593</v>
      </c>
      <c r="C248" s="1" t="n">
        <v>45947</v>
      </c>
      <c r="D248" t="inlineStr">
        <is>
          <t>KRONOBERGS LÄN</t>
        </is>
      </c>
      <c r="E248" t="inlineStr">
        <is>
          <t>ÄLMHULT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50540-2023</t>
        </is>
      </c>
      <c r="B249" s="1" t="n">
        <v>45217</v>
      </c>
      <c r="C249" s="1" t="n">
        <v>45947</v>
      </c>
      <c r="D249" t="inlineStr">
        <is>
          <t>KRONOBERGS LÄN</t>
        </is>
      </c>
      <c r="E249" t="inlineStr">
        <is>
          <t>ÄLMHULT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24722-2025</t>
        </is>
      </c>
      <c r="B250" s="1" t="n">
        <v>45799.30594907407</v>
      </c>
      <c r="C250" s="1" t="n">
        <v>45947</v>
      </c>
      <c r="D250" t="inlineStr">
        <is>
          <t>KRONOBERGS LÄN</t>
        </is>
      </c>
      <c r="E250" t="inlineStr">
        <is>
          <t>ÄLMHULT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24638-2024</t>
        </is>
      </c>
      <c r="B251" s="1" t="n">
        <v>45460.54523148148</v>
      </c>
      <c r="C251" s="1" t="n">
        <v>45947</v>
      </c>
      <c r="D251" t="inlineStr">
        <is>
          <t>KRONOBERGS LÄN</t>
        </is>
      </c>
      <c r="E251" t="inlineStr">
        <is>
          <t>ÄLMHULT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35011-2021</t>
        </is>
      </c>
      <c r="B252" s="1" t="n">
        <v>44383.6890162037</v>
      </c>
      <c r="C252" s="1" t="n">
        <v>45947</v>
      </c>
      <c r="D252" t="inlineStr">
        <is>
          <t>KRONOBERGS LÄN</t>
        </is>
      </c>
      <c r="E252" t="inlineStr">
        <is>
          <t>ÄLMHULT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15988-2024</t>
        </is>
      </c>
      <c r="B253" s="1" t="n">
        <v>45405.59800925926</v>
      </c>
      <c r="C253" s="1" t="n">
        <v>45947</v>
      </c>
      <c r="D253" t="inlineStr">
        <is>
          <t>KRONOBERGS LÄN</t>
        </is>
      </c>
      <c r="E253" t="inlineStr">
        <is>
          <t>ÄLMHULT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7143-2025</t>
        </is>
      </c>
      <c r="B254" s="1" t="n">
        <v>45702.37107638889</v>
      </c>
      <c r="C254" s="1" t="n">
        <v>45947</v>
      </c>
      <c r="D254" t="inlineStr">
        <is>
          <t>KRONOBERGS LÄN</t>
        </is>
      </c>
      <c r="E254" t="inlineStr">
        <is>
          <t>ÄLMHULT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57315-2023</t>
        </is>
      </c>
      <c r="B255" s="1" t="n">
        <v>45240</v>
      </c>
      <c r="C255" s="1" t="n">
        <v>45947</v>
      </c>
      <c r="D255" t="inlineStr">
        <is>
          <t>KRONOBERGS LÄN</t>
        </is>
      </c>
      <c r="E255" t="inlineStr">
        <is>
          <t>ÄLMHULT</t>
        </is>
      </c>
      <c r="F255" t="inlineStr">
        <is>
          <t>Kyrkan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24219-2024</t>
        </is>
      </c>
      <c r="B256" s="1" t="n">
        <v>45457</v>
      </c>
      <c r="C256" s="1" t="n">
        <v>45947</v>
      </c>
      <c r="D256" t="inlineStr">
        <is>
          <t>KRONOBERGS LÄN</t>
        </is>
      </c>
      <c r="E256" t="inlineStr">
        <is>
          <t>ÄLMHULT</t>
        </is>
      </c>
      <c r="G256" t="n">
        <v>8.9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3518-2025</t>
        </is>
      </c>
      <c r="B257" s="1" t="n">
        <v>45680.60165509259</v>
      </c>
      <c r="C257" s="1" t="n">
        <v>45947</v>
      </c>
      <c r="D257" t="inlineStr">
        <is>
          <t>KRONOBERGS LÄN</t>
        </is>
      </c>
      <c r="E257" t="inlineStr">
        <is>
          <t>ÄLMHULT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39360-2023</t>
        </is>
      </c>
      <c r="B258" s="1" t="n">
        <v>45166</v>
      </c>
      <c r="C258" s="1" t="n">
        <v>45947</v>
      </c>
      <c r="D258" t="inlineStr">
        <is>
          <t>KRONOBERGS LÄN</t>
        </is>
      </c>
      <c r="E258" t="inlineStr">
        <is>
          <t>ÄLMHULT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418-2025</t>
        </is>
      </c>
      <c r="B259" s="1" t="n">
        <v>45663.86024305555</v>
      </c>
      <c r="C259" s="1" t="n">
        <v>45947</v>
      </c>
      <c r="D259" t="inlineStr">
        <is>
          <t>KRONOBERGS LÄN</t>
        </is>
      </c>
      <c r="E259" t="inlineStr">
        <is>
          <t>ÄLMHULT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40373-2024</t>
        </is>
      </c>
      <c r="B260" s="1" t="n">
        <v>45554</v>
      </c>
      <c r="C260" s="1" t="n">
        <v>45947</v>
      </c>
      <c r="D260" t="inlineStr">
        <is>
          <t>KRONOBERGS LÄN</t>
        </is>
      </c>
      <c r="E260" t="inlineStr">
        <is>
          <t>ÄLMHULT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47537-2022</t>
        </is>
      </c>
      <c r="B261" s="1" t="n">
        <v>44853.81195601852</v>
      </c>
      <c r="C261" s="1" t="n">
        <v>45947</v>
      </c>
      <c r="D261" t="inlineStr">
        <is>
          <t>KRONOBERGS LÄN</t>
        </is>
      </c>
      <c r="E261" t="inlineStr">
        <is>
          <t>ÄLMHULT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12851-2024</t>
        </is>
      </c>
      <c r="B262" s="1" t="n">
        <v>45384.89954861111</v>
      </c>
      <c r="C262" s="1" t="n">
        <v>45947</v>
      </c>
      <c r="D262" t="inlineStr">
        <is>
          <t>KRONOBERGS LÄN</t>
        </is>
      </c>
      <c r="E262" t="inlineStr">
        <is>
          <t>ÄLMHULT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42383-2024</t>
        </is>
      </c>
      <c r="B263" s="1" t="n">
        <v>45564.98079861111</v>
      </c>
      <c r="C263" s="1" t="n">
        <v>45947</v>
      </c>
      <c r="D263" t="inlineStr">
        <is>
          <t>KRONOBERGS LÄN</t>
        </is>
      </c>
      <c r="E263" t="inlineStr">
        <is>
          <t>ÄLMHULT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59513-2023</t>
        </is>
      </c>
      <c r="B264" s="1" t="n">
        <v>45254.48444444445</v>
      </c>
      <c r="C264" s="1" t="n">
        <v>45947</v>
      </c>
      <c r="D264" t="inlineStr">
        <is>
          <t>KRONOBERGS LÄN</t>
        </is>
      </c>
      <c r="E264" t="inlineStr">
        <is>
          <t>ÄLMHULT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3307-2024</t>
        </is>
      </c>
      <c r="B265" s="1" t="n">
        <v>45317</v>
      </c>
      <c r="C265" s="1" t="n">
        <v>45947</v>
      </c>
      <c r="D265" t="inlineStr">
        <is>
          <t>KRONOBERGS LÄN</t>
        </is>
      </c>
      <c r="E265" t="inlineStr">
        <is>
          <t>ÄLMHULT</t>
        </is>
      </c>
      <c r="G265" t="n">
        <v>9.1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35102-2024</t>
        </is>
      </c>
      <c r="B266" s="1" t="n">
        <v>45529.48386574074</v>
      </c>
      <c r="C266" s="1" t="n">
        <v>45947</v>
      </c>
      <c r="D266" t="inlineStr">
        <is>
          <t>KRONOBERGS LÄN</t>
        </is>
      </c>
      <c r="E266" t="inlineStr">
        <is>
          <t>ÄLMHULT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11014-2023</t>
        </is>
      </c>
      <c r="B267" s="1" t="n">
        <v>44986</v>
      </c>
      <c r="C267" s="1" t="n">
        <v>45947</v>
      </c>
      <c r="D267" t="inlineStr">
        <is>
          <t>KRONOBERGS LÄN</t>
        </is>
      </c>
      <c r="E267" t="inlineStr">
        <is>
          <t>ÄLMHULT</t>
        </is>
      </c>
      <c r="F267" t="inlineStr">
        <is>
          <t>Kyrkan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64618-2021</t>
        </is>
      </c>
      <c r="B268" s="1" t="n">
        <v>44511.80325231481</v>
      </c>
      <c r="C268" s="1" t="n">
        <v>45947</v>
      </c>
      <c r="D268" t="inlineStr">
        <is>
          <t>KRONOBERGS LÄN</t>
        </is>
      </c>
      <c r="E268" t="inlineStr">
        <is>
          <t>ÄLMHULT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64624-2021</t>
        </is>
      </c>
      <c r="B269" s="1" t="n">
        <v>44511.87037037037</v>
      </c>
      <c r="C269" s="1" t="n">
        <v>45947</v>
      </c>
      <c r="D269" t="inlineStr">
        <is>
          <t>KRONOBERGS LÄN</t>
        </is>
      </c>
      <c r="E269" t="inlineStr">
        <is>
          <t>ÄLMHULT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24503-2024</t>
        </is>
      </c>
      <c r="B270" s="1" t="n">
        <v>45460</v>
      </c>
      <c r="C270" s="1" t="n">
        <v>45947</v>
      </c>
      <c r="D270" t="inlineStr">
        <is>
          <t>KRONOBERGS LÄN</t>
        </is>
      </c>
      <c r="E270" t="inlineStr">
        <is>
          <t>ÄLMHULT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69236-2020</t>
        </is>
      </c>
      <c r="B271" s="1" t="n">
        <v>44192</v>
      </c>
      <c r="C271" s="1" t="n">
        <v>45947</v>
      </c>
      <c r="D271" t="inlineStr">
        <is>
          <t>KRONOBERGS LÄN</t>
        </is>
      </c>
      <c r="E271" t="inlineStr">
        <is>
          <t>ÄLMHULT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5579-2025</t>
        </is>
      </c>
      <c r="B272" s="1" t="n">
        <v>45693.54733796296</v>
      </c>
      <c r="C272" s="1" t="n">
        <v>45947</v>
      </c>
      <c r="D272" t="inlineStr">
        <is>
          <t>KRONOBERGS LÄN</t>
        </is>
      </c>
      <c r="E272" t="inlineStr">
        <is>
          <t>ÄLMHULT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25785-2025</t>
        </is>
      </c>
      <c r="B273" s="1" t="n">
        <v>45804.36956018519</v>
      </c>
      <c r="C273" s="1" t="n">
        <v>45947</v>
      </c>
      <c r="D273" t="inlineStr">
        <is>
          <t>KRONOBERGS LÄN</t>
        </is>
      </c>
      <c r="E273" t="inlineStr">
        <is>
          <t>ÄLMHULT</t>
        </is>
      </c>
      <c r="F273" t="inlineStr">
        <is>
          <t>Sveaskog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25636-2023</t>
        </is>
      </c>
      <c r="B274" s="1" t="n">
        <v>45089.71939814815</v>
      </c>
      <c r="C274" s="1" t="n">
        <v>45947</v>
      </c>
      <c r="D274" t="inlineStr">
        <is>
          <t>KRONOBERGS LÄN</t>
        </is>
      </c>
      <c r="E274" t="inlineStr">
        <is>
          <t>ÄLMHULT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58494-2023</t>
        </is>
      </c>
      <c r="B275" s="1" t="n">
        <v>45251.34717592593</v>
      </c>
      <c r="C275" s="1" t="n">
        <v>45947</v>
      </c>
      <c r="D275" t="inlineStr">
        <is>
          <t>KRONOBERGS LÄN</t>
        </is>
      </c>
      <c r="E275" t="inlineStr">
        <is>
          <t>ÄLMHULT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6206-2025</t>
        </is>
      </c>
      <c r="B276" s="1" t="n">
        <v>45698.48871527778</v>
      </c>
      <c r="C276" s="1" t="n">
        <v>45947</v>
      </c>
      <c r="D276" t="inlineStr">
        <is>
          <t>KRONOBERGS LÄN</t>
        </is>
      </c>
      <c r="E276" t="inlineStr">
        <is>
          <t>ÄLMHULT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25242-2024</t>
        </is>
      </c>
      <c r="B277" s="1" t="n">
        <v>45462.60291666666</v>
      </c>
      <c r="C277" s="1" t="n">
        <v>45947</v>
      </c>
      <c r="D277" t="inlineStr">
        <is>
          <t>KRONOBERGS LÄN</t>
        </is>
      </c>
      <c r="E277" t="inlineStr">
        <is>
          <t>ÄLMHULT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11800-2023</t>
        </is>
      </c>
      <c r="B278" s="1" t="n">
        <v>44994</v>
      </c>
      <c r="C278" s="1" t="n">
        <v>45947</v>
      </c>
      <c r="D278" t="inlineStr">
        <is>
          <t>KRONOBERGS LÄN</t>
        </is>
      </c>
      <c r="E278" t="inlineStr">
        <is>
          <t>ÄLMHULT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25880-2025</t>
        </is>
      </c>
      <c r="B279" s="1" t="n">
        <v>45804.49628472222</v>
      </c>
      <c r="C279" s="1" t="n">
        <v>45947</v>
      </c>
      <c r="D279" t="inlineStr">
        <is>
          <t>KRONOBERGS LÄN</t>
        </is>
      </c>
      <c r="E279" t="inlineStr">
        <is>
          <t>ÄLMHULT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50031-2022</t>
        </is>
      </c>
      <c r="B280" s="1" t="n">
        <v>44865</v>
      </c>
      <c r="C280" s="1" t="n">
        <v>45947</v>
      </c>
      <c r="D280" t="inlineStr">
        <is>
          <t>KRONOBERGS LÄN</t>
        </is>
      </c>
      <c r="E280" t="inlineStr">
        <is>
          <t>ÄLMHULT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2072-2024</t>
        </is>
      </c>
      <c r="B281" s="1" t="n">
        <v>45309.33142361111</v>
      </c>
      <c r="C281" s="1" t="n">
        <v>45947</v>
      </c>
      <c r="D281" t="inlineStr">
        <is>
          <t>KRONOBERGS LÄN</t>
        </is>
      </c>
      <c r="E281" t="inlineStr">
        <is>
          <t>ÄLMHULT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59124-2022</t>
        </is>
      </c>
      <c r="B282" s="1" t="n">
        <v>44897</v>
      </c>
      <c r="C282" s="1" t="n">
        <v>45947</v>
      </c>
      <c r="D282" t="inlineStr">
        <is>
          <t>KRONOBERGS LÄN</t>
        </is>
      </c>
      <c r="E282" t="inlineStr">
        <is>
          <t>ÄLMHULT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25779-2025</t>
        </is>
      </c>
      <c r="B283" s="1" t="n">
        <v>45804.36267361111</v>
      </c>
      <c r="C283" s="1" t="n">
        <v>45947</v>
      </c>
      <c r="D283" t="inlineStr">
        <is>
          <t>KRONOBERGS LÄN</t>
        </is>
      </c>
      <c r="E283" t="inlineStr">
        <is>
          <t>ÄLMHULT</t>
        </is>
      </c>
      <c r="F283" t="inlineStr">
        <is>
          <t>Sveaskog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47425-2023</t>
        </is>
      </c>
      <c r="B284" s="1" t="n">
        <v>45202</v>
      </c>
      <c r="C284" s="1" t="n">
        <v>45947</v>
      </c>
      <c r="D284" t="inlineStr">
        <is>
          <t>KRONOBERGS LÄN</t>
        </is>
      </c>
      <c r="E284" t="inlineStr">
        <is>
          <t>ÄLMHULT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25865-2025</t>
        </is>
      </c>
      <c r="B285" s="1" t="n">
        <v>45804.4793287037</v>
      </c>
      <c r="C285" s="1" t="n">
        <v>45947</v>
      </c>
      <c r="D285" t="inlineStr">
        <is>
          <t>KRONOBERGS LÄN</t>
        </is>
      </c>
      <c r="E285" t="inlineStr">
        <is>
          <t>ÄLMHULT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42490-2023</t>
        </is>
      </c>
      <c r="B286" s="1" t="n">
        <v>45180.87385416667</v>
      </c>
      <c r="C286" s="1" t="n">
        <v>45947</v>
      </c>
      <c r="D286" t="inlineStr">
        <is>
          <t>KRONOBERGS LÄN</t>
        </is>
      </c>
      <c r="E286" t="inlineStr">
        <is>
          <t>ÄLMHULT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25783-2025</t>
        </is>
      </c>
      <c r="B287" s="1" t="n">
        <v>45804.3675</v>
      </c>
      <c r="C287" s="1" t="n">
        <v>45947</v>
      </c>
      <c r="D287" t="inlineStr">
        <is>
          <t>KRONOBERGS LÄN</t>
        </is>
      </c>
      <c r="E287" t="inlineStr">
        <is>
          <t>ÄLMHULT</t>
        </is>
      </c>
      <c r="F287" t="inlineStr">
        <is>
          <t>Sveaskog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49564-2023</t>
        </is>
      </c>
      <c r="B288" s="1" t="n">
        <v>45211.64909722222</v>
      </c>
      <c r="C288" s="1" t="n">
        <v>45947</v>
      </c>
      <c r="D288" t="inlineStr">
        <is>
          <t>KRONOBERGS LÄN</t>
        </is>
      </c>
      <c r="E288" t="inlineStr">
        <is>
          <t>ÄLMHULT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26309-2025</t>
        </is>
      </c>
      <c r="B289" s="1" t="n">
        <v>45805.65143518519</v>
      </c>
      <c r="C289" s="1" t="n">
        <v>45947</v>
      </c>
      <c r="D289" t="inlineStr">
        <is>
          <t>KRONOBERGS LÄN</t>
        </is>
      </c>
      <c r="E289" t="inlineStr">
        <is>
          <t>ÄLMHULT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26314-2025</t>
        </is>
      </c>
      <c r="B290" s="1" t="n">
        <v>45805.65680555555</v>
      </c>
      <c r="C290" s="1" t="n">
        <v>45947</v>
      </c>
      <c r="D290" t="inlineStr">
        <is>
          <t>KRONOBERGS LÄN</t>
        </is>
      </c>
      <c r="E290" t="inlineStr">
        <is>
          <t>ÄLMHULT</t>
        </is>
      </c>
      <c r="F290" t="inlineStr">
        <is>
          <t>Sveaskog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48145-2021</t>
        </is>
      </c>
      <c r="B291" s="1" t="n">
        <v>44449</v>
      </c>
      <c r="C291" s="1" t="n">
        <v>45947</v>
      </c>
      <c r="D291" t="inlineStr">
        <is>
          <t>KRONOBERGS LÄN</t>
        </is>
      </c>
      <c r="E291" t="inlineStr">
        <is>
          <t>ÄLMHULT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49903-2023</t>
        </is>
      </c>
      <c r="B292" s="1" t="n">
        <v>45214.44184027778</v>
      </c>
      <c r="C292" s="1" t="n">
        <v>45947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39573-2023</t>
        </is>
      </c>
      <c r="B293" s="1" t="n">
        <v>45167.41748842593</v>
      </c>
      <c r="C293" s="1" t="n">
        <v>45947</v>
      </c>
      <c r="D293" t="inlineStr">
        <is>
          <t>KRONOBERGS LÄN</t>
        </is>
      </c>
      <c r="E293" t="inlineStr">
        <is>
          <t>ÄLMHULT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3277-2025</t>
        </is>
      </c>
      <c r="B294" s="1" t="n">
        <v>45679.60049768518</v>
      </c>
      <c r="C294" s="1" t="n">
        <v>45947</v>
      </c>
      <c r="D294" t="inlineStr">
        <is>
          <t>KRONOBERGS LÄN</t>
        </is>
      </c>
      <c r="E294" t="inlineStr">
        <is>
          <t>ÄLMHULT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36000-2024</t>
        </is>
      </c>
      <c r="B295" s="1" t="n">
        <v>45533.54564814815</v>
      </c>
      <c r="C295" s="1" t="n">
        <v>45947</v>
      </c>
      <c r="D295" t="inlineStr">
        <is>
          <t>KRONOBERGS LÄN</t>
        </is>
      </c>
      <c r="E295" t="inlineStr">
        <is>
          <t>ÄLMHULT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41566-2023</t>
        </is>
      </c>
      <c r="B296" s="1" t="n">
        <v>45175</v>
      </c>
      <c r="C296" s="1" t="n">
        <v>45947</v>
      </c>
      <c r="D296" t="inlineStr">
        <is>
          <t>KRONOBERGS LÄN</t>
        </is>
      </c>
      <c r="E296" t="inlineStr">
        <is>
          <t>ÄLMHULT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41577-2023</t>
        </is>
      </c>
      <c r="B297" s="1" t="n">
        <v>45175</v>
      </c>
      <c r="C297" s="1" t="n">
        <v>45947</v>
      </c>
      <c r="D297" t="inlineStr">
        <is>
          <t>KRONOBERGS LÄN</t>
        </is>
      </c>
      <c r="E297" t="inlineStr">
        <is>
          <t>ÄLMHULT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5730-2023</t>
        </is>
      </c>
      <c r="B298" s="1" t="n">
        <v>44962</v>
      </c>
      <c r="C298" s="1" t="n">
        <v>45947</v>
      </c>
      <c r="D298" t="inlineStr">
        <is>
          <t>KRONOBERGS LÄN</t>
        </is>
      </c>
      <c r="E298" t="inlineStr">
        <is>
          <t>ÄLMHULT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7911-2023</t>
        </is>
      </c>
      <c r="B299" s="1" t="n">
        <v>44973</v>
      </c>
      <c r="C299" s="1" t="n">
        <v>45947</v>
      </c>
      <c r="D299" t="inlineStr">
        <is>
          <t>KRONOBERGS LÄN</t>
        </is>
      </c>
      <c r="E299" t="inlineStr">
        <is>
          <t>ÄLMHULT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43827-2023</t>
        </is>
      </c>
      <c r="B300" s="1" t="n">
        <v>45187</v>
      </c>
      <c r="C300" s="1" t="n">
        <v>45947</v>
      </c>
      <c r="D300" t="inlineStr">
        <is>
          <t>KRONOBERGS LÄN</t>
        </is>
      </c>
      <c r="E300" t="inlineStr">
        <is>
          <t>ÄLMHULT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26306-2025</t>
        </is>
      </c>
      <c r="B301" s="1" t="n">
        <v>45805.6447337963</v>
      </c>
      <c r="C301" s="1" t="n">
        <v>45947</v>
      </c>
      <c r="D301" t="inlineStr">
        <is>
          <t>KRONOBERGS LÄN</t>
        </is>
      </c>
      <c r="E301" t="inlineStr">
        <is>
          <t>ÄLMHULT</t>
        </is>
      </c>
      <c r="F301" t="inlineStr">
        <is>
          <t>Sveaskog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26326-2025</t>
        </is>
      </c>
      <c r="B302" s="1" t="n">
        <v>45805.66611111111</v>
      </c>
      <c r="C302" s="1" t="n">
        <v>45947</v>
      </c>
      <c r="D302" t="inlineStr">
        <is>
          <t>KRONOBERGS LÄN</t>
        </is>
      </c>
      <c r="E302" t="inlineStr">
        <is>
          <t>ÄLMHULT</t>
        </is>
      </c>
      <c r="F302" t="inlineStr">
        <is>
          <t>Sveaskog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50040-2024</t>
        </is>
      </c>
      <c r="B303" s="1" t="n">
        <v>45600.29040509259</v>
      </c>
      <c r="C303" s="1" t="n">
        <v>45947</v>
      </c>
      <c r="D303" t="inlineStr">
        <is>
          <t>KRONOBERGS LÄN</t>
        </is>
      </c>
      <c r="E303" t="inlineStr">
        <is>
          <t>ÄLMHULT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54629-2022</t>
        </is>
      </c>
      <c r="B304" s="1" t="n">
        <v>44883.38564814815</v>
      </c>
      <c r="C304" s="1" t="n">
        <v>45947</v>
      </c>
      <c r="D304" t="inlineStr">
        <is>
          <t>KRONOBERGS LÄN</t>
        </is>
      </c>
      <c r="E304" t="inlineStr">
        <is>
          <t>ÄLMHULT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24222-2024</t>
        </is>
      </c>
      <c r="B305" s="1" t="n">
        <v>45457</v>
      </c>
      <c r="C305" s="1" t="n">
        <v>45947</v>
      </c>
      <c r="D305" t="inlineStr">
        <is>
          <t>KRONOBERGS LÄN</t>
        </is>
      </c>
      <c r="E305" t="inlineStr">
        <is>
          <t>ÄLMHULT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24230-2024</t>
        </is>
      </c>
      <c r="B306" s="1" t="n">
        <v>45457</v>
      </c>
      <c r="C306" s="1" t="n">
        <v>45947</v>
      </c>
      <c r="D306" t="inlineStr">
        <is>
          <t>KRONOBERGS LÄN</t>
        </is>
      </c>
      <c r="E306" t="inlineStr">
        <is>
          <t>ÄLMHULT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34662-2023</t>
        </is>
      </c>
      <c r="B307" s="1" t="n">
        <v>45140.77881944444</v>
      </c>
      <c r="C307" s="1" t="n">
        <v>45947</v>
      </c>
      <c r="D307" t="inlineStr">
        <is>
          <t>KRONOBERGS LÄN</t>
        </is>
      </c>
      <c r="E307" t="inlineStr">
        <is>
          <t>ÄLMHULT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22415-2024</t>
        </is>
      </c>
      <c r="B308" s="1" t="n">
        <v>45446</v>
      </c>
      <c r="C308" s="1" t="n">
        <v>45947</v>
      </c>
      <c r="D308" t="inlineStr">
        <is>
          <t>KRONOBERGS LÄN</t>
        </is>
      </c>
      <c r="E308" t="inlineStr">
        <is>
          <t>ÄLMHULT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3690-2025</t>
        </is>
      </c>
      <c r="B309" s="1" t="n">
        <v>45681.46109953704</v>
      </c>
      <c r="C309" s="1" t="n">
        <v>45947</v>
      </c>
      <c r="D309" t="inlineStr">
        <is>
          <t>KRONOBERGS LÄN</t>
        </is>
      </c>
      <c r="E309" t="inlineStr">
        <is>
          <t>ÄLMHULT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54363-2023</t>
        </is>
      </c>
      <c r="B310" s="1" t="n">
        <v>45233</v>
      </c>
      <c r="C310" s="1" t="n">
        <v>45947</v>
      </c>
      <c r="D310" t="inlineStr">
        <is>
          <t>KRONOBERGS LÄN</t>
        </is>
      </c>
      <c r="E310" t="inlineStr">
        <is>
          <t>ÄLMHULT</t>
        </is>
      </c>
      <c r="G310" t="n">
        <v>8.6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54364-2023</t>
        </is>
      </c>
      <c r="B311" s="1" t="n">
        <v>45233</v>
      </c>
      <c r="C311" s="1" t="n">
        <v>45947</v>
      </c>
      <c r="D311" t="inlineStr">
        <is>
          <t>KRONOBERGS LÄN</t>
        </is>
      </c>
      <c r="E311" t="inlineStr">
        <is>
          <t>ÄLMHULT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20626-2021</t>
        </is>
      </c>
      <c r="B312" s="1" t="n">
        <v>44316</v>
      </c>
      <c r="C312" s="1" t="n">
        <v>45947</v>
      </c>
      <c r="D312" t="inlineStr">
        <is>
          <t>KRONOBERGS LÄN</t>
        </is>
      </c>
      <c r="E312" t="inlineStr">
        <is>
          <t>ÄLMHULT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10199-2025</t>
        </is>
      </c>
      <c r="B313" s="1" t="n">
        <v>45719</v>
      </c>
      <c r="C313" s="1" t="n">
        <v>45947</v>
      </c>
      <c r="D313" t="inlineStr">
        <is>
          <t>KRONOBERGS LÄN</t>
        </is>
      </c>
      <c r="E313" t="inlineStr">
        <is>
          <t>ÄLMHULT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3034-2022</t>
        </is>
      </c>
      <c r="B314" s="1" t="n">
        <v>44582.30452546296</v>
      </c>
      <c r="C314" s="1" t="n">
        <v>45947</v>
      </c>
      <c r="D314" t="inlineStr">
        <is>
          <t>KRONOBERGS LÄN</t>
        </is>
      </c>
      <c r="E314" t="inlineStr">
        <is>
          <t>ÄLMHULT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4641-2024</t>
        </is>
      </c>
      <c r="B315" s="1" t="n">
        <v>45328.43439814815</v>
      </c>
      <c r="C315" s="1" t="n">
        <v>45947</v>
      </c>
      <c r="D315" t="inlineStr">
        <is>
          <t>KRONOBERGS LÄN</t>
        </is>
      </c>
      <c r="E315" t="inlineStr">
        <is>
          <t>ÄLMHULT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5186-2021</t>
        </is>
      </c>
      <c r="B316" s="1" t="n">
        <v>44228.7878587963</v>
      </c>
      <c r="C316" s="1" t="n">
        <v>45947</v>
      </c>
      <c r="D316" t="inlineStr">
        <is>
          <t>KRONOBERGS LÄN</t>
        </is>
      </c>
      <c r="E316" t="inlineStr">
        <is>
          <t>ÄLMHULT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2241-2023</t>
        </is>
      </c>
      <c r="B317" s="1" t="n">
        <v>44942</v>
      </c>
      <c r="C317" s="1" t="n">
        <v>45947</v>
      </c>
      <c r="D317" t="inlineStr">
        <is>
          <t>KRONOBERGS LÄN</t>
        </is>
      </c>
      <c r="E317" t="inlineStr">
        <is>
          <t>ÄLMHULT</t>
        </is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12937-2025</t>
        </is>
      </c>
      <c r="B318" s="1" t="n">
        <v>45734.35563657407</v>
      </c>
      <c r="C318" s="1" t="n">
        <v>45947</v>
      </c>
      <c r="D318" t="inlineStr">
        <is>
          <t>KRONOBERGS LÄN</t>
        </is>
      </c>
      <c r="E318" t="inlineStr">
        <is>
          <t>ÄLMHULT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53201-2024</t>
        </is>
      </c>
      <c r="B319" s="1" t="n">
        <v>45612.42126157408</v>
      </c>
      <c r="C319" s="1" t="n">
        <v>45947</v>
      </c>
      <c r="D319" t="inlineStr">
        <is>
          <t>KRONOBERGS LÄN</t>
        </is>
      </c>
      <c r="E319" t="inlineStr">
        <is>
          <t>ÄLMHULT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27942-2025</t>
        </is>
      </c>
      <c r="B320" s="1" t="n">
        <v>45817.50908564815</v>
      </c>
      <c r="C320" s="1" t="n">
        <v>45947</v>
      </c>
      <c r="D320" t="inlineStr">
        <is>
          <t>KRONOBERGS LÄN</t>
        </is>
      </c>
      <c r="E320" t="inlineStr">
        <is>
          <t>ÄLMHULT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30930-2023</t>
        </is>
      </c>
      <c r="B321" s="1" t="n">
        <v>45113.4478125</v>
      </c>
      <c r="C321" s="1" t="n">
        <v>45947</v>
      </c>
      <c r="D321" t="inlineStr">
        <is>
          <t>KRONOBERGS LÄN</t>
        </is>
      </c>
      <c r="E321" t="inlineStr">
        <is>
          <t>ÄLMHULT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19538-2025</t>
        </is>
      </c>
      <c r="B322" s="1" t="n">
        <v>45770.48070601852</v>
      </c>
      <c r="C322" s="1" t="n">
        <v>45947</v>
      </c>
      <c r="D322" t="inlineStr">
        <is>
          <t>KRONOBERGS LÄN</t>
        </is>
      </c>
      <c r="E322" t="inlineStr">
        <is>
          <t>ÄLMHULT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72469-2021</t>
        </is>
      </c>
      <c r="B323" s="1" t="n">
        <v>44545.80055555556</v>
      </c>
      <c r="C323" s="1" t="n">
        <v>45947</v>
      </c>
      <c r="D323" t="inlineStr">
        <is>
          <t>KRONOBERGS LÄN</t>
        </is>
      </c>
      <c r="E323" t="inlineStr">
        <is>
          <t>ÄLMHULT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40123-2023</t>
        </is>
      </c>
      <c r="B324" s="1" t="n">
        <v>45169.30215277777</v>
      </c>
      <c r="C324" s="1" t="n">
        <v>45947</v>
      </c>
      <c r="D324" t="inlineStr">
        <is>
          <t>KRONOBERGS LÄN</t>
        </is>
      </c>
      <c r="E324" t="inlineStr">
        <is>
          <t>ÄLMHULT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28177-2025</t>
        </is>
      </c>
      <c r="B325" s="1" t="n">
        <v>45818.39106481482</v>
      </c>
      <c r="C325" s="1" t="n">
        <v>45947</v>
      </c>
      <c r="D325" t="inlineStr">
        <is>
          <t>KRONOBERGS LÄN</t>
        </is>
      </c>
      <c r="E325" t="inlineStr">
        <is>
          <t>ÄLMHULT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39125-2024</t>
        </is>
      </c>
      <c r="B326" s="1" t="n">
        <v>45548.59546296296</v>
      </c>
      <c r="C326" s="1" t="n">
        <v>45947</v>
      </c>
      <c r="D326" t="inlineStr">
        <is>
          <t>KRONOBERGS LÄN</t>
        </is>
      </c>
      <c r="E326" t="inlineStr">
        <is>
          <t>ÄLMHULT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28301-2025</t>
        </is>
      </c>
      <c r="B327" s="1" t="n">
        <v>45818.60510416667</v>
      </c>
      <c r="C327" s="1" t="n">
        <v>45947</v>
      </c>
      <c r="D327" t="inlineStr">
        <is>
          <t>KRONOBERGS LÄN</t>
        </is>
      </c>
      <c r="E327" t="inlineStr">
        <is>
          <t>ÄLMHULT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19867-2025</t>
        </is>
      </c>
      <c r="B328" s="1" t="n">
        <v>45771.54145833333</v>
      </c>
      <c r="C328" s="1" t="n">
        <v>45947</v>
      </c>
      <c r="D328" t="inlineStr">
        <is>
          <t>KRONOBERGS LÄN</t>
        </is>
      </c>
      <c r="E328" t="inlineStr">
        <is>
          <t>ÄLMHULT</t>
        </is>
      </c>
      <c r="F328" t="inlineStr">
        <is>
          <t>Sveaskog</t>
        </is>
      </c>
      <c r="G328" t="n">
        <v>13.1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57574-2023</t>
        </is>
      </c>
      <c r="B329" s="1" t="n">
        <v>45246</v>
      </c>
      <c r="C329" s="1" t="n">
        <v>45947</v>
      </c>
      <c r="D329" t="inlineStr">
        <is>
          <t>KRONOBERGS LÄN</t>
        </is>
      </c>
      <c r="E329" t="inlineStr">
        <is>
          <t>ÄLMHULT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13971-2025</t>
        </is>
      </c>
      <c r="B330" s="1" t="n">
        <v>45738.63730324074</v>
      </c>
      <c r="C330" s="1" t="n">
        <v>45947</v>
      </c>
      <c r="D330" t="inlineStr">
        <is>
          <t>KRONOBERGS LÄN</t>
        </is>
      </c>
      <c r="E330" t="inlineStr">
        <is>
          <t>ÄLMHULT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40660-2023</t>
        </is>
      </c>
      <c r="B331" s="1" t="n">
        <v>45170.58003472222</v>
      </c>
      <c r="C331" s="1" t="n">
        <v>45947</v>
      </c>
      <c r="D331" t="inlineStr">
        <is>
          <t>KRONOBERGS LÄN</t>
        </is>
      </c>
      <c r="E331" t="inlineStr">
        <is>
          <t>ÄLMHULT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5865-2025</t>
        </is>
      </c>
      <c r="B332" s="1" t="n">
        <v>45695.35372685185</v>
      </c>
      <c r="C332" s="1" t="n">
        <v>45947</v>
      </c>
      <c r="D332" t="inlineStr">
        <is>
          <t>KRONOBERGS LÄN</t>
        </is>
      </c>
      <c r="E332" t="inlineStr">
        <is>
          <t>ÄLMHULT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2419-2023</t>
        </is>
      </c>
      <c r="B333" s="1" t="n">
        <v>44943.28924768518</v>
      </c>
      <c r="C333" s="1" t="n">
        <v>45947</v>
      </c>
      <c r="D333" t="inlineStr">
        <is>
          <t>KRONOBERGS LÄN</t>
        </is>
      </c>
      <c r="E333" t="inlineStr">
        <is>
          <t>ÄLMHULT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6188-2021</t>
        </is>
      </c>
      <c r="B334" s="1" t="n">
        <v>44234</v>
      </c>
      <c r="C334" s="1" t="n">
        <v>45947</v>
      </c>
      <c r="D334" t="inlineStr">
        <is>
          <t>KRONOBERGS LÄN</t>
        </is>
      </c>
      <c r="E334" t="inlineStr">
        <is>
          <t>ÄLMHULT</t>
        </is>
      </c>
      <c r="G334" t="n">
        <v>8.5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53214-2024</t>
        </is>
      </c>
      <c r="B335" s="1" t="n">
        <v>45612.66797453703</v>
      </c>
      <c r="C335" s="1" t="n">
        <v>45947</v>
      </c>
      <c r="D335" t="inlineStr">
        <is>
          <t>KRONOBERGS LÄN</t>
        </is>
      </c>
      <c r="E335" t="inlineStr">
        <is>
          <t>ÄLMHULT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3444-2025</t>
        </is>
      </c>
      <c r="B336" s="1" t="n">
        <v>45679</v>
      </c>
      <c r="C336" s="1" t="n">
        <v>45947</v>
      </c>
      <c r="D336" t="inlineStr">
        <is>
          <t>KRONOBERGS LÄN</t>
        </is>
      </c>
      <c r="E336" t="inlineStr">
        <is>
          <t>ÄLMHULT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16259-2021</t>
        </is>
      </c>
      <c r="B337" s="1" t="n">
        <v>44292.58516203704</v>
      </c>
      <c r="C337" s="1" t="n">
        <v>45947</v>
      </c>
      <c r="D337" t="inlineStr">
        <is>
          <t>KRONOBERGS LÄN</t>
        </is>
      </c>
      <c r="E337" t="inlineStr">
        <is>
          <t>ÄLMHULT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49041-2024</t>
        </is>
      </c>
      <c r="B338" s="1" t="n">
        <v>45594.56443287037</v>
      </c>
      <c r="C338" s="1" t="n">
        <v>45947</v>
      </c>
      <c r="D338" t="inlineStr">
        <is>
          <t>KRONOBERGS LÄN</t>
        </is>
      </c>
      <c r="E338" t="inlineStr">
        <is>
          <t>ÄLMHULT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13330-2021</t>
        </is>
      </c>
      <c r="B339" s="1" t="n">
        <v>44273.30824074074</v>
      </c>
      <c r="C339" s="1" t="n">
        <v>45947</v>
      </c>
      <c r="D339" t="inlineStr">
        <is>
          <t>KRONOBERGS LÄN</t>
        </is>
      </c>
      <c r="E339" t="inlineStr">
        <is>
          <t>ÄLMHULT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47897-2024</t>
        </is>
      </c>
      <c r="B340" s="1" t="n">
        <v>45588.89078703704</v>
      </c>
      <c r="C340" s="1" t="n">
        <v>45947</v>
      </c>
      <c r="D340" t="inlineStr">
        <is>
          <t>KRONOBERGS LÄN</t>
        </is>
      </c>
      <c r="E340" t="inlineStr">
        <is>
          <t>ÄLMHULT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25319-2024</t>
        </is>
      </c>
      <c r="B341" s="1" t="n">
        <v>45462.72221064815</v>
      </c>
      <c r="C341" s="1" t="n">
        <v>45947</v>
      </c>
      <c r="D341" t="inlineStr">
        <is>
          <t>KRONOBERGS LÄN</t>
        </is>
      </c>
      <c r="E341" t="inlineStr">
        <is>
          <t>ÄLMHULT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35481-2024</t>
        </is>
      </c>
      <c r="B342" s="1" t="n">
        <v>45531.48230324074</v>
      </c>
      <c r="C342" s="1" t="n">
        <v>45947</v>
      </c>
      <c r="D342" t="inlineStr">
        <is>
          <t>KRONOBERGS LÄN</t>
        </is>
      </c>
      <c r="E342" t="inlineStr">
        <is>
          <t>ÄLMHULT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28035-2025</t>
        </is>
      </c>
      <c r="B343" s="1" t="n">
        <v>45817.63480324074</v>
      </c>
      <c r="C343" s="1" t="n">
        <v>45947</v>
      </c>
      <c r="D343" t="inlineStr">
        <is>
          <t>KRONOBERGS LÄN</t>
        </is>
      </c>
      <c r="E343" t="inlineStr">
        <is>
          <t>ÄLMHULT</t>
        </is>
      </c>
      <c r="G343" t="n">
        <v>6.2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60266-2023</t>
        </is>
      </c>
      <c r="B344" s="1" t="n">
        <v>45258</v>
      </c>
      <c r="C344" s="1" t="n">
        <v>45947</v>
      </c>
      <c r="D344" t="inlineStr">
        <is>
          <t>KRONOBERGS LÄN</t>
        </is>
      </c>
      <c r="E344" t="inlineStr">
        <is>
          <t>ÄLMHULT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8260-2024</t>
        </is>
      </c>
      <c r="B345" s="1" t="n">
        <v>45352.31188657408</v>
      </c>
      <c r="C345" s="1" t="n">
        <v>45947</v>
      </c>
      <c r="D345" t="inlineStr">
        <is>
          <t>KRONOBERGS LÄN</t>
        </is>
      </c>
      <c r="E345" t="inlineStr">
        <is>
          <t>ÄLMHULT</t>
        </is>
      </c>
      <c r="F345" t="inlineStr">
        <is>
          <t>Sveaskog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64999-2023</t>
        </is>
      </c>
      <c r="B346" s="1" t="n">
        <v>45286.74935185185</v>
      </c>
      <c r="C346" s="1" t="n">
        <v>45947</v>
      </c>
      <c r="D346" t="inlineStr">
        <is>
          <t>KRONOBERGS LÄN</t>
        </is>
      </c>
      <c r="E346" t="inlineStr">
        <is>
          <t>ÄLMHULT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9873-2025</t>
        </is>
      </c>
      <c r="B347" s="1" t="n">
        <v>45716.64879629629</v>
      </c>
      <c r="C347" s="1" t="n">
        <v>45947</v>
      </c>
      <c r="D347" t="inlineStr">
        <is>
          <t>KRONOBERGS LÄN</t>
        </is>
      </c>
      <c r="E347" t="inlineStr">
        <is>
          <t>ÄLMHULT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35707-2021</t>
        </is>
      </c>
      <c r="B348" s="1" t="n">
        <v>44386.50340277778</v>
      </c>
      <c r="C348" s="1" t="n">
        <v>45947</v>
      </c>
      <c r="D348" t="inlineStr">
        <is>
          <t>KRONOBERGS LÄN</t>
        </is>
      </c>
      <c r="E348" t="inlineStr">
        <is>
          <t>ÄLMHULT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52280-2024</t>
        </is>
      </c>
      <c r="B349" s="1" t="n">
        <v>45608.66578703704</v>
      </c>
      <c r="C349" s="1" t="n">
        <v>45947</v>
      </c>
      <c r="D349" t="inlineStr">
        <is>
          <t>KRONOBERGS LÄN</t>
        </is>
      </c>
      <c r="E349" t="inlineStr">
        <is>
          <t>ÄLMHULT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45525-2024</t>
        </is>
      </c>
      <c r="B350" s="1" t="n">
        <v>45578</v>
      </c>
      <c r="C350" s="1" t="n">
        <v>45947</v>
      </c>
      <c r="D350" t="inlineStr">
        <is>
          <t>KRONOBERGS LÄN</t>
        </is>
      </c>
      <c r="E350" t="inlineStr">
        <is>
          <t>ÄLMHULT</t>
        </is>
      </c>
      <c r="G350" t="n">
        <v>5.7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58473-2023</t>
        </is>
      </c>
      <c r="B351" s="1" t="n">
        <v>45250.99255787037</v>
      </c>
      <c r="C351" s="1" t="n">
        <v>45947</v>
      </c>
      <c r="D351" t="inlineStr">
        <is>
          <t>KRONOBERGS LÄN</t>
        </is>
      </c>
      <c r="E351" t="inlineStr">
        <is>
          <t>ÄLMHULT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58474-2023</t>
        </is>
      </c>
      <c r="B352" s="1" t="n">
        <v>45250.99520833333</v>
      </c>
      <c r="C352" s="1" t="n">
        <v>45947</v>
      </c>
      <c r="D352" t="inlineStr">
        <is>
          <t>KRONOBERGS LÄN</t>
        </is>
      </c>
      <c r="E352" t="inlineStr">
        <is>
          <t>ÄLMHULT</t>
        </is>
      </c>
      <c r="G352" t="n">
        <v>0.1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2015-2024</t>
        </is>
      </c>
      <c r="B353" s="1" t="n">
        <v>45308</v>
      </c>
      <c r="C353" s="1" t="n">
        <v>45947</v>
      </c>
      <c r="D353" t="inlineStr">
        <is>
          <t>KRONOBERGS LÄN</t>
        </is>
      </c>
      <c r="E353" t="inlineStr">
        <is>
          <t>ÄLMHULT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19873-2025</t>
        </is>
      </c>
      <c r="B354" s="1" t="n">
        <v>45771.54695601852</v>
      </c>
      <c r="C354" s="1" t="n">
        <v>45947</v>
      </c>
      <c r="D354" t="inlineStr">
        <is>
          <t>KRONOBERGS LÄN</t>
        </is>
      </c>
      <c r="E354" t="inlineStr">
        <is>
          <t>ÄLMHULT</t>
        </is>
      </c>
      <c r="F354" t="inlineStr">
        <is>
          <t>Sveaskog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19874-2025</t>
        </is>
      </c>
      <c r="B355" s="1" t="n">
        <v>45771.54863425926</v>
      </c>
      <c r="C355" s="1" t="n">
        <v>45947</v>
      </c>
      <c r="D355" t="inlineStr">
        <is>
          <t>KRONOBERGS LÄN</t>
        </is>
      </c>
      <c r="E355" t="inlineStr">
        <is>
          <t>ÄLMHULT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27334-2025</t>
        </is>
      </c>
      <c r="B356" s="1" t="n">
        <v>45812</v>
      </c>
      <c r="C356" s="1" t="n">
        <v>45947</v>
      </c>
      <c r="D356" t="inlineStr">
        <is>
          <t>KRONOBERGS LÄN</t>
        </is>
      </c>
      <c r="E356" t="inlineStr">
        <is>
          <t>ÄLMHULT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29479-2025</t>
        </is>
      </c>
      <c r="B357" s="1" t="n">
        <v>45824</v>
      </c>
      <c r="C357" s="1" t="n">
        <v>45947</v>
      </c>
      <c r="D357" t="inlineStr">
        <is>
          <t>KRONOBERGS LÄN</t>
        </is>
      </c>
      <c r="E357" t="inlineStr">
        <is>
          <t>ÄLMHULT</t>
        </is>
      </c>
      <c r="G357" t="n">
        <v>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11427-2024</t>
        </is>
      </c>
      <c r="B358" s="1" t="n">
        <v>45372.50484953704</v>
      </c>
      <c r="C358" s="1" t="n">
        <v>45947</v>
      </c>
      <c r="D358" t="inlineStr">
        <is>
          <t>KRONOBERGS LÄN</t>
        </is>
      </c>
      <c r="E358" t="inlineStr">
        <is>
          <t>ÄLMHULT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59265-2023</t>
        </is>
      </c>
      <c r="B359" s="1" t="n">
        <v>45253.55111111111</v>
      </c>
      <c r="C359" s="1" t="n">
        <v>45947</v>
      </c>
      <c r="D359" t="inlineStr">
        <is>
          <t>KRONOBERGS LÄN</t>
        </is>
      </c>
      <c r="E359" t="inlineStr">
        <is>
          <t>ÄLMHULT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57197-2024</t>
        </is>
      </c>
      <c r="B360" s="1" t="n">
        <v>45629.47450231481</v>
      </c>
      <c r="C360" s="1" t="n">
        <v>45947</v>
      </c>
      <c r="D360" t="inlineStr">
        <is>
          <t>KRONOBERGS LÄN</t>
        </is>
      </c>
      <c r="E360" t="inlineStr">
        <is>
          <t>ÄLMHULT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18251-2024</t>
        </is>
      </c>
      <c r="B361" s="1" t="n">
        <v>45421.47430555556</v>
      </c>
      <c r="C361" s="1" t="n">
        <v>45947</v>
      </c>
      <c r="D361" t="inlineStr">
        <is>
          <t>KRONOBERGS LÄN</t>
        </is>
      </c>
      <c r="E361" t="inlineStr">
        <is>
          <t>ÄLMHULT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14429-2023</t>
        </is>
      </c>
      <c r="B362" s="1" t="n">
        <v>45012</v>
      </c>
      <c r="C362" s="1" t="n">
        <v>45947</v>
      </c>
      <c r="D362" t="inlineStr">
        <is>
          <t>KRONOBERGS LÄN</t>
        </is>
      </c>
      <c r="E362" t="inlineStr">
        <is>
          <t>ÄLMHULT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49578-2023</t>
        </is>
      </c>
      <c r="B363" s="1" t="n">
        <v>45211.66349537037</v>
      </c>
      <c r="C363" s="1" t="n">
        <v>45947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5777-2024</t>
        </is>
      </c>
      <c r="B364" s="1" t="n">
        <v>45335.41604166666</v>
      </c>
      <c r="C364" s="1" t="n">
        <v>45947</v>
      </c>
      <c r="D364" t="inlineStr">
        <is>
          <t>KRONOBERGS LÄN</t>
        </is>
      </c>
      <c r="E364" t="inlineStr">
        <is>
          <t>ÄLMHULT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21470-2024</t>
        </is>
      </c>
      <c r="B365" s="1" t="n">
        <v>45441</v>
      </c>
      <c r="C365" s="1" t="n">
        <v>45947</v>
      </c>
      <c r="D365" t="inlineStr">
        <is>
          <t>KRONOBERGS LÄN</t>
        </is>
      </c>
      <c r="E365" t="inlineStr">
        <is>
          <t>ÄLMHULT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5710-2024</t>
        </is>
      </c>
      <c r="B366" s="1" t="n">
        <v>45334.8496875</v>
      </c>
      <c r="C366" s="1" t="n">
        <v>45947</v>
      </c>
      <c r="D366" t="inlineStr">
        <is>
          <t>KRONOBERGS LÄN</t>
        </is>
      </c>
      <c r="E366" t="inlineStr">
        <is>
          <t>ÄLMHULT</t>
        </is>
      </c>
      <c r="G366" t="n">
        <v>4.8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9844-2025</t>
        </is>
      </c>
      <c r="B367" s="1" t="n">
        <v>45716.60950231482</v>
      </c>
      <c r="C367" s="1" t="n">
        <v>45947</v>
      </c>
      <c r="D367" t="inlineStr">
        <is>
          <t>KRONOBERGS LÄN</t>
        </is>
      </c>
      <c r="E367" t="inlineStr">
        <is>
          <t>ÄLMHULT</t>
        </is>
      </c>
      <c r="F367" t="inlineStr">
        <is>
          <t>Sveaskog</t>
        </is>
      </c>
      <c r="G367" t="n">
        <v>6.7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30410-2025</t>
        </is>
      </c>
      <c r="B368" s="1" t="n">
        <v>45827.60109953704</v>
      </c>
      <c r="C368" s="1" t="n">
        <v>45947</v>
      </c>
      <c r="D368" t="inlineStr">
        <is>
          <t>KRONOBERGS LÄN</t>
        </is>
      </c>
      <c r="E368" t="inlineStr">
        <is>
          <t>ÄLMHULT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30835-2025</t>
        </is>
      </c>
      <c r="B369" s="1" t="n">
        <v>45831.70327546296</v>
      </c>
      <c r="C369" s="1" t="n">
        <v>45947</v>
      </c>
      <c r="D369" t="inlineStr">
        <is>
          <t>KRONOBERGS LÄN</t>
        </is>
      </c>
      <c r="E369" t="inlineStr">
        <is>
          <t>ÄLMHULT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12221-2023</t>
        </is>
      </c>
      <c r="B370" s="1" t="n">
        <v>44998</v>
      </c>
      <c r="C370" s="1" t="n">
        <v>45947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9.300000000000001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31069-2025</t>
        </is>
      </c>
      <c r="B371" s="1" t="n">
        <v>45832.57881944445</v>
      </c>
      <c r="C371" s="1" t="n">
        <v>45947</v>
      </c>
      <c r="D371" t="inlineStr">
        <is>
          <t>KRONOBERGS LÄN</t>
        </is>
      </c>
      <c r="E371" t="inlineStr">
        <is>
          <t>ÄLMHULT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30801-2025</t>
        </is>
      </c>
      <c r="B372" s="1" t="n">
        <v>45831</v>
      </c>
      <c r="C372" s="1" t="n">
        <v>45947</v>
      </c>
      <c r="D372" t="inlineStr">
        <is>
          <t>KRONOBERGS LÄN</t>
        </is>
      </c>
      <c r="E372" t="inlineStr">
        <is>
          <t>ÄLMHULT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24808-2023</t>
        </is>
      </c>
      <c r="B373" s="1" t="n">
        <v>45084</v>
      </c>
      <c r="C373" s="1" t="n">
        <v>45947</v>
      </c>
      <c r="D373" t="inlineStr">
        <is>
          <t>KRONOBERGS LÄN</t>
        </is>
      </c>
      <c r="E373" t="inlineStr">
        <is>
          <t>ÄLMHULT</t>
        </is>
      </c>
      <c r="G373" t="n">
        <v>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38312-2025</t>
        </is>
      </c>
      <c r="B374" s="1" t="n">
        <v>45883.47663194445</v>
      </c>
      <c r="C374" s="1" t="n">
        <v>45947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30818-2025</t>
        </is>
      </c>
      <c r="B375" s="1" t="n">
        <v>45831.66119212963</v>
      </c>
      <c r="C375" s="1" t="n">
        <v>45947</v>
      </c>
      <c r="D375" t="inlineStr">
        <is>
          <t>KRONOBERGS LÄN</t>
        </is>
      </c>
      <c r="E375" t="inlineStr">
        <is>
          <t>ÄLMHULT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60690-2021</t>
        </is>
      </c>
      <c r="B376" s="1" t="n">
        <v>44496</v>
      </c>
      <c r="C376" s="1" t="n">
        <v>45947</v>
      </c>
      <c r="D376" t="inlineStr">
        <is>
          <t>KRONOBERGS LÄN</t>
        </is>
      </c>
      <c r="E376" t="inlineStr">
        <is>
          <t>ÄLMHULT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31560-2025</t>
        </is>
      </c>
      <c r="B377" s="1" t="n">
        <v>45833.65425925926</v>
      </c>
      <c r="C377" s="1" t="n">
        <v>45947</v>
      </c>
      <c r="D377" t="inlineStr">
        <is>
          <t>KRONOBERGS LÄN</t>
        </is>
      </c>
      <c r="E377" t="inlineStr">
        <is>
          <t>ÄLMHULT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31761-2025</t>
        </is>
      </c>
      <c r="B378" s="1" t="n">
        <v>45834.49287037037</v>
      </c>
      <c r="C378" s="1" t="n">
        <v>45947</v>
      </c>
      <c r="D378" t="inlineStr">
        <is>
          <t>KRONOBERGS LÄN</t>
        </is>
      </c>
      <c r="E378" t="inlineStr">
        <is>
          <t>ÄLMHULT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31311-2025</t>
        </is>
      </c>
      <c r="B379" s="1" t="n">
        <v>45833.39313657407</v>
      </c>
      <c r="C379" s="1" t="n">
        <v>45947</v>
      </c>
      <c r="D379" t="inlineStr">
        <is>
          <t>KRONOBERGS LÄN</t>
        </is>
      </c>
      <c r="E379" t="inlineStr">
        <is>
          <t>ÄLMHULT</t>
        </is>
      </c>
      <c r="G379" t="n">
        <v>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60103-2024</t>
        </is>
      </c>
      <c r="B380" s="1" t="n">
        <v>45642.5609375</v>
      </c>
      <c r="C380" s="1" t="n">
        <v>45947</v>
      </c>
      <c r="D380" t="inlineStr">
        <is>
          <t>KRONOBERGS LÄN</t>
        </is>
      </c>
      <c r="E380" t="inlineStr">
        <is>
          <t>ÄLMHULT</t>
        </is>
      </c>
      <c r="F380" t="inlineStr">
        <is>
          <t>Sveaskog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5980-2021</t>
        </is>
      </c>
      <c r="B381" s="1" t="n">
        <v>44231</v>
      </c>
      <c r="C381" s="1" t="n">
        <v>45947</v>
      </c>
      <c r="D381" t="inlineStr">
        <is>
          <t>KRONOBERGS LÄN</t>
        </is>
      </c>
      <c r="E381" t="inlineStr">
        <is>
          <t>ÄLMHULT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32233-2025</t>
        </is>
      </c>
      <c r="B382" s="1" t="n">
        <v>45835.60259259259</v>
      </c>
      <c r="C382" s="1" t="n">
        <v>45947</v>
      </c>
      <c r="D382" t="inlineStr">
        <is>
          <t>KRONOBERGS LÄN</t>
        </is>
      </c>
      <c r="E382" t="inlineStr">
        <is>
          <t>ÄLMHULT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35248-2023</t>
        </is>
      </c>
      <c r="B383" s="1" t="n">
        <v>45145.90166666666</v>
      </c>
      <c r="C383" s="1" t="n">
        <v>45947</v>
      </c>
      <c r="D383" t="inlineStr">
        <is>
          <t>KRONOBERGS LÄN</t>
        </is>
      </c>
      <c r="E383" t="inlineStr">
        <is>
          <t>ÄLMHULT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19704-2023</t>
        </is>
      </c>
      <c r="B384" s="1" t="n">
        <v>45051.45070601852</v>
      </c>
      <c r="C384" s="1" t="n">
        <v>45947</v>
      </c>
      <c r="D384" t="inlineStr">
        <is>
          <t>KRONOBERGS LÄN</t>
        </is>
      </c>
      <c r="E384" t="inlineStr">
        <is>
          <t>ÄLMHULT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32197-2025</t>
        </is>
      </c>
      <c r="B385" s="1" t="n">
        <v>45835.57680555555</v>
      </c>
      <c r="C385" s="1" t="n">
        <v>45947</v>
      </c>
      <c r="D385" t="inlineStr">
        <is>
          <t>KRONOBERGS LÄN</t>
        </is>
      </c>
      <c r="E385" t="inlineStr">
        <is>
          <t>ÄLMHULT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62481-2023</t>
        </is>
      </c>
      <c r="B386" s="1" t="n">
        <v>45268.57665509259</v>
      </c>
      <c r="C386" s="1" t="n">
        <v>45947</v>
      </c>
      <c r="D386" t="inlineStr">
        <is>
          <t>KRONOBERGS LÄN</t>
        </is>
      </c>
      <c r="E386" t="inlineStr">
        <is>
          <t>ÄLMHULT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12718-2022</t>
        </is>
      </c>
      <c r="B387" s="1" t="n">
        <v>44641</v>
      </c>
      <c r="C387" s="1" t="n">
        <v>45947</v>
      </c>
      <c r="D387" t="inlineStr">
        <is>
          <t>KRONOBERGS LÄN</t>
        </is>
      </c>
      <c r="E387" t="inlineStr">
        <is>
          <t>ÄLMHULT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3577-2025</t>
        </is>
      </c>
      <c r="B388" s="1" t="n">
        <v>45680.72692129629</v>
      </c>
      <c r="C388" s="1" t="n">
        <v>45947</v>
      </c>
      <c r="D388" t="inlineStr">
        <is>
          <t>KRONOBERGS LÄN</t>
        </is>
      </c>
      <c r="E388" t="inlineStr">
        <is>
          <t>ÄLMHULT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26516-2024</t>
        </is>
      </c>
      <c r="B389" s="1" t="n">
        <v>45469.59653935185</v>
      </c>
      <c r="C389" s="1" t="n">
        <v>45947</v>
      </c>
      <c r="D389" t="inlineStr">
        <is>
          <t>KRONOBERGS LÄN</t>
        </is>
      </c>
      <c r="E389" t="inlineStr">
        <is>
          <t>ÄLMHULT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26602-2024</t>
        </is>
      </c>
      <c r="B390" s="1" t="n">
        <v>45469.70945601852</v>
      </c>
      <c r="C390" s="1" t="n">
        <v>45947</v>
      </c>
      <c r="D390" t="inlineStr">
        <is>
          <t>KRONOBERGS LÄN</t>
        </is>
      </c>
      <c r="E390" t="inlineStr">
        <is>
          <t>ÄLMHULT</t>
        </is>
      </c>
      <c r="F390" t="inlineStr">
        <is>
          <t>Sveaskog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41485-2023</t>
        </is>
      </c>
      <c r="B391" s="1" t="n">
        <v>45175</v>
      </c>
      <c r="C391" s="1" t="n">
        <v>45947</v>
      </c>
      <c r="D391" t="inlineStr">
        <is>
          <t>KRONOBERGS LÄN</t>
        </is>
      </c>
      <c r="E391" t="inlineStr">
        <is>
          <t>ÄLMHULT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32825-2025</t>
        </is>
      </c>
      <c r="B392" s="1" t="n">
        <v>45839.54353009259</v>
      </c>
      <c r="C392" s="1" t="n">
        <v>45947</v>
      </c>
      <c r="D392" t="inlineStr">
        <is>
          <t>KRONOBERGS LÄN</t>
        </is>
      </c>
      <c r="E392" t="inlineStr">
        <is>
          <t>ÄLMHULT</t>
        </is>
      </c>
      <c r="G392" t="n">
        <v>3.9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32806-2025</t>
        </is>
      </c>
      <c r="B393" s="1" t="n">
        <v>45839.50266203703</v>
      </c>
      <c r="C393" s="1" t="n">
        <v>45947</v>
      </c>
      <c r="D393" t="inlineStr">
        <is>
          <t>KRONOBERGS LÄN</t>
        </is>
      </c>
      <c r="E393" t="inlineStr">
        <is>
          <t>ÄLMHULT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24028-2023</t>
        </is>
      </c>
      <c r="B394" s="1" t="n">
        <v>45078</v>
      </c>
      <c r="C394" s="1" t="n">
        <v>45947</v>
      </c>
      <c r="D394" t="inlineStr">
        <is>
          <t>KRONOBERGS LÄN</t>
        </is>
      </c>
      <c r="E394" t="inlineStr">
        <is>
          <t>ÄLMHULT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53053-2022</t>
        </is>
      </c>
      <c r="B395" s="1" t="n">
        <v>44876.35701388889</v>
      </c>
      <c r="C395" s="1" t="n">
        <v>45947</v>
      </c>
      <c r="D395" t="inlineStr">
        <is>
          <t>KRONOBERGS LÄN</t>
        </is>
      </c>
      <c r="E395" t="inlineStr">
        <is>
          <t>ÄLMHULT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10743-2025</t>
        </is>
      </c>
      <c r="B396" s="1" t="n">
        <v>45722.41969907407</v>
      </c>
      <c r="C396" s="1" t="n">
        <v>45947</v>
      </c>
      <c r="D396" t="inlineStr">
        <is>
          <t>KRONOBERGS LÄN</t>
        </is>
      </c>
      <c r="E396" t="inlineStr">
        <is>
          <t>ÄLMHULT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9372-2025</t>
        </is>
      </c>
      <c r="B397" s="1" t="n">
        <v>45715.32840277778</v>
      </c>
      <c r="C397" s="1" t="n">
        <v>45947</v>
      </c>
      <c r="D397" t="inlineStr">
        <is>
          <t>KRONOBERGS LÄN</t>
        </is>
      </c>
      <c r="E397" t="inlineStr">
        <is>
          <t>ÄLMHULT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1286-2024</t>
        </is>
      </c>
      <c r="B398" s="1" t="n">
        <v>45303</v>
      </c>
      <c r="C398" s="1" t="n">
        <v>45947</v>
      </c>
      <c r="D398" t="inlineStr">
        <is>
          <t>KRONOBERGS LÄN</t>
        </is>
      </c>
      <c r="E398" t="inlineStr">
        <is>
          <t>ÄLMHULT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38447-2025</t>
        </is>
      </c>
      <c r="B399" s="1" t="n">
        <v>45883.65811342592</v>
      </c>
      <c r="C399" s="1" t="n">
        <v>45947</v>
      </c>
      <c r="D399" t="inlineStr">
        <is>
          <t>KRONOBERGS LÄN</t>
        </is>
      </c>
      <c r="E399" t="inlineStr">
        <is>
          <t>ÄLMHULT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53657-2024</t>
        </is>
      </c>
      <c r="B400" s="1" t="n">
        <v>45615.30976851852</v>
      </c>
      <c r="C400" s="1" t="n">
        <v>45947</v>
      </c>
      <c r="D400" t="inlineStr">
        <is>
          <t>KRONOBERGS LÄN</t>
        </is>
      </c>
      <c r="E400" t="inlineStr">
        <is>
          <t>ÄLMHULT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53658-2024</t>
        </is>
      </c>
      <c r="B401" s="1" t="n">
        <v>45615.31185185185</v>
      </c>
      <c r="C401" s="1" t="n">
        <v>45947</v>
      </c>
      <c r="D401" t="inlineStr">
        <is>
          <t>KRONOBERGS LÄN</t>
        </is>
      </c>
      <c r="E401" t="inlineStr">
        <is>
          <t>ÄLMHULT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33858-2025</t>
        </is>
      </c>
      <c r="B402" s="1" t="n">
        <v>45842</v>
      </c>
      <c r="C402" s="1" t="n">
        <v>45947</v>
      </c>
      <c r="D402" t="inlineStr">
        <is>
          <t>KRONOBERGS LÄN</t>
        </is>
      </c>
      <c r="E402" t="inlineStr">
        <is>
          <t>ÄLMHULT</t>
        </is>
      </c>
      <c r="G402" t="n">
        <v>14.1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21241-2024</t>
        </is>
      </c>
      <c r="B403" s="1" t="n">
        <v>45440.59321759259</v>
      </c>
      <c r="C403" s="1" t="n">
        <v>45947</v>
      </c>
      <c r="D403" t="inlineStr">
        <is>
          <t>KRONOBERGS LÄN</t>
        </is>
      </c>
      <c r="E403" t="inlineStr">
        <is>
          <t>ÄLMHULT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38300-2025</t>
        </is>
      </c>
      <c r="B404" s="1" t="n">
        <v>45883.46064814815</v>
      </c>
      <c r="C404" s="1" t="n">
        <v>45947</v>
      </c>
      <c r="D404" t="inlineStr">
        <is>
          <t>KRONOBERGS LÄN</t>
        </is>
      </c>
      <c r="E404" t="inlineStr">
        <is>
          <t>ÄLMHULT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33732-2025</t>
        </is>
      </c>
      <c r="B405" s="1" t="n">
        <v>45842.31827546296</v>
      </c>
      <c r="C405" s="1" t="n">
        <v>45947</v>
      </c>
      <c r="D405" t="inlineStr">
        <is>
          <t>KRONOBERGS LÄN</t>
        </is>
      </c>
      <c r="E405" t="inlineStr">
        <is>
          <t>ÄLMHULT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33754-2025</t>
        </is>
      </c>
      <c r="B406" s="1" t="n">
        <v>45842.37513888889</v>
      </c>
      <c r="C406" s="1" t="n">
        <v>45947</v>
      </c>
      <c r="D406" t="inlineStr">
        <is>
          <t>KRONOBERGS LÄN</t>
        </is>
      </c>
      <c r="E406" t="inlineStr">
        <is>
          <t>ÄLMHULT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38471-2025</t>
        </is>
      </c>
      <c r="B407" s="1" t="n">
        <v>45884.30076388889</v>
      </c>
      <c r="C407" s="1" t="n">
        <v>45947</v>
      </c>
      <c r="D407" t="inlineStr">
        <is>
          <t>KRONOBERGS LÄN</t>
        </is>
      </c>
      <c r="E407" t="inlineStr">
        <is>
          <t>ÄLMHULT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38476-2025</t>
        </is>
      </c>
      <c r="B408" s="1" t="n">
        <v>45884.31721064815</v>
      </c>
      <c r="C408" s="1" t="n">
        <v>45947</v>
      </c>
      <c r="D408" t="inlineStr">
        <is>
          <t>KRONOBERGS LÄN</t>
        </is>
      </c>
      <c r="E408" t="inlineStr">
        <is>
          <t>ÄLMHULT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58047-2024</t>
        </is>
      </c>
      <c r="B409" s="1" t="n">
        <v>45631.80012731482</v>
      </c>
      <c r="C409" s="1" t="n">
        <v>45947</v>
      </c>
      <c r="D409" t="inlineStr">
        <is>
          <t>KRONOBERGS LÄN</t>
        </is>
      </c>
      <c r="E409" t="inlineStr">
        <is>
          <t>ÄLMHULT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33760-2025</t>
        </is>
      </c>
      <c r="B410" s="1" t="n">
        <v>45842.38234953704</v>
      </c>
      <c r="C410" s="1" t="n">
        <v>45947</v>
      </c>
      <c r="D410" t="inlineStr">
        <is>
          <t>KRONOBERGS LÄN</t>
        </is>
      </c>
      <c r="E410" t="inlineStr">
        <is>
          <t>ÄLMHULT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33765-2025</t>
        </is>
      </c>
      <c r="B411" s="1" t="n">
        <v>45842.38695601852</v>
      </c>
      <c r="C411" s="1" t="n">
        <v>45947</v>
      </c>
      <c r="D411" t="inlineStr">
        <is>
          <t>KRONOBERGS LÄN</t>
        </is>
      </c>
      <c r="E411" t="inlineStr">
        <is>
          <t>ÄLMHULT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12877-2025</t>
        </is>
      </c>
      <c r="B412" s="1" t="n">
        <v>45733.6841087963</v>
      </c>
      <c r="C412" s="1" t="n">
        <v>45947</v>
      </c>
      <c r="D412" t="inlineStr">
        <is>
          <t>KRONOBERGS LÄN</t>
        </is>
      </c>
      <c r="E412" t="inlineStr">
        <is>
          <t>ÄLMHULT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19722-2023</t>
        </is>
      </c>
      <c r="B413" s="1" t="n">
        <v>45051</v>
      </c>
      <c r="C413" s="1" t="n">
        <v>45947</v>
      </c>
      <c r="D413" t="inlineStr">
        <is>
          <t>KRONOBERGS LÄN</t>
        </is>
      </c>
      <c r="E413" t="inlineStr">
        <is>
          <t>ÄLMHULT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33758-2025</t>
        </is>
      </c>
      <c r="B414" s="1" t="n">
        <v>45842.37927083333</v>
      </c>
      <c r="C414" s="1" t="n">
        <v>45947</v>
      </c>
      <c r="D414" t="inlineStr">
        <is>
          <t>KRONOBERGS LÄN</t>
        </is>
      </c>
      <c r="E414" t="inlineStr">
        <is>
          <t>ÄLMHULT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33771-2025</t>
        </is>
      </c>
      <c r="B415" s="1" t="n">
        <v>45842.39072916667</v>
      </c>
      <c r="C415" s="1" t="n">
        <v>45947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62639-2020</t>
        </is>
      </c>
      <c r="B416" s="1" t="n">
        <v>44161</v>
      </c>
      <c r="C416" s="1" t="n">
        <v>45947</v>
      </c>
      <c r="D416" t="inlineStr">
        <is>
          <t>KRONOBERGS LÄN</t>
        </is>
      </c>
      <c r="E416" t="inlineStr">
        <is>
          <t>ÄLMHULT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36815-2023</t>
        </is>
      </c>
      <c r="B417" s="1" t="n">
        <v>45154.43976851852</v>
      </c>
      <c r="C417" s="1" t="n">
        <v>45947</v>
      </c>
      <c r="D417" t="inlineStr">
        <is>
          <t>KRONOBERGS LÄN</t>
        </is>
      </c>
      <c r="E417" t="inlineStr">
        <is>
          <t>ÄLMHULT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62120-2022</t>
        </is>
      </c>
      <c r="B418" s="1" t="n">
        <v>44921</v>
      </c>
      <c r="C418" s="1" t="n">
        <v>45947</v>
      </c>
      <c r="D418" t="inlineStr">
        <is>
          <t>KRONOBERGS LÄN</t>
        </is>
      </c>
      <c r="E418" t="inlineStr">
        <is>
          <t>ÄLMHULT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33311-2025</t>
        </is>
      </c>
      <c r="B419" s="1" t="n">
        <v>45841.33027777778</v>
      </c>
      <c r="C419" s="1" t="n">
        <v>45947</v>
      </c>
      <c r="D419" t="inlineStr">
        <is>
          <t>KRONOBERGS LÄN</t>
        </is>
      </c>
      <c r="E419" t="inlineStr">
        <is>
          <t>ÄLMHULT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35103-2024</t>
        </is>
      </c>
      <c r="B420" s="1" t="n">
        <v>45529.48743055556</v>
      </c>
      <c r="C420" s="1" t="n">
        <v>45947</v>
      </c>
      <c r="D420" t="inlineStr">
        <is>
          <t>KRONOBERGS LÄN</t>
        </is>
      </c>
      <c r="E420" t="inlineStr">
        <is>
          <t>ÄLMHULT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34384-2025</t>
        </is>
      </c>
      <c r="B421" s="1" t="n">
        <v>45846.55724537037</v>
      </c>
      <c r="C421" s="1" t="n">
        <v>45947</v>
      </c>
      <c r="D421" t="inlineStr">
        <is>
          <t>KRONOBERGS LÄN</t>
        </is>
      </c>
      <c r="E421" t="inlineStr">
        <is>
          <t>ÄLMHULT</t>
        </is>
      </c>
      <c r="G421" t="n">
        <v>7.5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12947-2025</t>
        </is>
      </c>
      <c r="B422" s="1" t="n">
        <v>45734.3918287037</v>
      </c>
      <c r="C422" s="1" t="n">
        <v>45947</v>
      </c>
      <c r="D422" t="inlineStr">
        <is>
          <t>KRONOBERGS LÄN</t>
        </is>
      </c>
      <c r="E422" t="inlineStr">
        <is>
          <t>ÄLMHULT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54106-2024</t>
        </is>
      </c>
      <c r="B423" s="1" t="n">
        <v>45616.53303240741</v>
      </c>
      <c r="C423" s="1" t="n">
        <v>45947</v>
      </c>
      <c r="D423" t="inlineStr">
        <is>
          <t>KRONOBERGS LÄN</t>
        </is>
      </c>
      <c r="E423" t="inlineStr">
        <is>
          <t>ÄLMHULT</t>
        </is>
      </c>
      <c r="G423" t="n">
        <v>5.1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23844-2021</t>
        </is>
      </c>
      <c r="B424" s="1" t="n">
        <v>44335</v>
      </c>
      <c r="C424" s="1" t="n">
        <v>45947</v>
      </c>
      <c r="D424" t="inlineStr">
        <is>
          <t>KRONOBERGS LÄN</t>
        </is>
      </c>
      <c r="E424" t="inlineStr">
        <is>
          <t>ÄLMHULT</t>
        </is>
      </c>
      <c r="F424" t="inlineStr">
        <is>
          <t>Kommuner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30370-2022</t>
        </is>
      </c>
      <c r="B425" s="1" t="n">
        <v>44760.615</v>
      </c>
      <c r="C425" s="1" t="n">
        <v>45947</v>
      </c>
      <c r="D425" t="inlineStr">
        <is>
          <t>KRONOBERGS LÄN</t>
        </is>
      </c>
      <c r="E425" t="inlineStr">
        <is>
          <t>ÄLMHULT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52175-2024</t>
        </is>
      </c>
      <c r="B426" s="1" t="n">
        <v>45608.5525</v>
      </c>
      <c r="C426" s="1" t="n">
        <v>45947</v>
      </c>
      <c r="D426" t="inlineStr">
        <is>
          <t>KRONOBERGS LÄN</t>
        </is>
      </c>
      <c r="E426" t="inlineStr">
        <is>
          <t>ÄLMHULT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34048-2025</t>
        </is>
      </c>
      <c r="B427" s="1" t="n">
        <v>45845.39126157408</v>
      </c>
      <c r="C427" s="1" t="n">
        <v>45947</v>
      </c>
      <c r="D427" t="inlineStr">
        <is>
          <t>KRONOBERGS LÄN</t>
        </is>
      </c>
      <c r="E427" t="inlineStr">
        <is>
          <t>ÄLMHULT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52757-2024</t>
        </is>
      </c>
      <c r="B428" s="1" t="n">
        <v>45610.50424768519</v>
      </c>
      <c r="C428" s="1" t="n">
        <v>45947</v>
      </c>
      <c r="D428" t="inlineStr">
        <is>
          <t>KRONOBERGS LÄN</t>
        </is>
      </c>
      <c r="E428" t="inlineStr">
        <is>
          <t>ÄLMHULT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68212-2021</t>
        </is>
      </c>
      <c r="B429" s="1" t="n">
        <v>44526.55567129629</v>
      </c>
      <c r="C429" s="1" t="n">
        <v>45947</v>
      </c>
      <c r="D429" t="inlineStr">
        <is>
          <t>KRONOBERGS LÄN</t>
        </is>
      </c>
      <c r="E429" t="inlineStr">
        <is>
          <t>ÄLMHULT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26312-2025</t>
        </is>
      </c>
      <c r="B430" s="1" t="n">
        <v>45805.65649305555</v>
      </c>
      <c r="C430" s="1" t="n">
        <v>45947</v>
      </c>
      <c r="D430" t="inlineStr">
        <is>
          <t>KRONOBERGS LÄN</t>
        </is>
      </c>
      <c r="E430" t="inlineStr">
        <is>
          <t>ÄLMHULT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38428-2024</t>
        </is>
      </c>
      <c r="B431" s="1" t="n">
        <v>45546.38291666667</v>
      </c>
      <c r="C431" s="1" t="n">
        <v>45947</v>
      </c>
      <c r="D431" t="inlineStr">
        <is>
          <t>KRONOBERGS LÄN</t>
        </is>
      </c>
      <c r="E431" t="inlineStr">
        <is>
          <t>ÄLMHULT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39106-2025</t>
        </is>
      </c>
      <c r="B432" s="1" t="n">
        <v>45888.53797453704</v>
      </c>
      <c r="C432" s="1" t="n">
        <v>45947</v>
      </c>
      <c r="D432" t="inlineStr">
        <is>
          <t>KRONOBERGS LÄN</t>
        </is>
      </c>
      <c r="E432" t="inlineStr">
        <is>
          <t>ÄLMHULT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39185-2025</t>
        </is>
      </c>
      <c r="B433" s="1" t="n">
        <v>45888.66755787037</v>
      </c>
      <c r="C433" s="1" t="n">
        <v>45947</v>
      </c>
      <c r="D433" t="inlineStr">
        <is>
          <t>KRONOBERGS LÄN</t>
        </is>
      </c>
      <c r="E433" t="inlineStr">
        <is>
          <t>ÄLMHULT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47002-2025</t>
        </is>
      </c>
      <c r="B434" s="1" t="n">
        <v>45929.5547337963</v>
      </c>
      <c r="C434" s="1" t="n">
        <v>45947</v>
      </c>
      <c r="D434" t="inlineStr">
        <is>
          <t>KRONOBERGS LÄN</t>
        </is>
      </c>
      <c r="E434" t="inlineStr">
        <is>
          <t>ÄLMHULT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39102-2025</t>
        </is>
      </c>
      <c r="B435" s="1" t="n">
        <v>45888.51924768519</v>
      </c>
      <c r="C435" s="1" t="n">
        <v>45947</v>
      </c>
      <c r="D435" t="inlineStr">
        <is>
          <t>KRONOBERGS LÄN</t>
        </is>
      </c>
      <c r="E435" t="inlineStr">
        <is>
          <t>ÄLMHULT</t>
        </is>
      </c>
      <c r="G435" t="n">
        <v>4.5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47486-2025</t>
        </is>
      </c>
      <c r="B436" s="1" t="n">
        <v>45930.69873842593</v>
      </c>
      <c r="C436" s="1" t="n">
        <v>45947</v>
      </c>
      <c r="D436" t="inlineStr">
        <is>
          <t>KRONOBERGS LÄN</t>
        </is>
      </c>
      <c r="E436" t="inlineStr">
        <is>
          <t>ÄLMHULT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38912-2025</t>
        </is>
      </c>
      <c r="B437" s="1" t="n">
        <v>45887.61657407408</v>
      </c>
      <c r="C437" s="1" t="n">
        <v>45947</v>
      </c>
      <c r="D437" t="inlineStr">
        <is>
          <t>KRONOBERGS LÄN</t>
        </is>
      </c>
      <c r="E437" t="inlineStr">
        <is>
          <t>ÄLMHULT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10087-2022</t>
        </is>
      </c>
      <c r="B438" s="1" t="n">
        <v>44621.66988425926</v>
      </c>
      <c r="C438" s="1" t="n">
        <v>45947</v>
      </c>
      <c r="D438" t="inlineStr">
        <is>
          <t>KRONOBERGS LÄN</t>
        </is>
      </c>
      <c r="E438" t="inlineStr">
        <is>
          <t>ÄLMHULT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38838-2025</t>
        </is>
      </c>
      <c r="B439" s="1" t="n">
        <v>45887.53386574074</v>
      </c>
      <c r="C439" s="1" t="n">
        <v>45947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47170-2025</t>
        </is>
      </c>
      <c r="B440" s="1" t="n">
        <v>45929.92255787037</v>
      </c>
      <c r="C440" s="1" t="n">
        <v>45947</v>
      </c>
      <c r="D440" t="inlineStr">
        <is>
          <t>KRONOBERGS LÄN</t>
        </is>
      </c>
      <c r="E440" t="inlineStr">
        <is>
          <t>ÄLMHULT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8525-2021</t>
        </is>
      </c>
      <c r="B441" s="1" t="n">
        <v>44245</v>
      </c>
      <c r="C441" s="1" t="n">
        <v>45947</v>
      </c>
      <c r="D441" t="inlineStr">
        <is>
          <t>KRONOBERGS LÄN</t>
        </is>
      </c>
      <c r="E441" t="inlineStr">
        <is>
          <t>ÄLMHULT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11348-2025</t>
        </is>
      </c>
      <c r="B442" s="1" t="n">
        <v>45726.50618055555</v>
      </c>
      <c r="C442" s="1" t="n">
        <v>45947</v>
      </c>
      <c r="D442" t="inlineStr">
        <is>
          <t>KRONOBERGS LÄN</t>
        </is>
      </c>
      <c r="E442" t="inlineStr">
        <is>
          <t>ÄLMHULT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11352-2025</t>
        </is>
      </c>
      <c r="B443" s="1" t="n">
        <v>45726.52251157408</v>
      </c>
      <c r="C443" s="1" t="n">
        <v>45947</v>
      </c>
      <c r="D443" t="inlineStr">
        <is>
          <t>KRONOBERGS LÄN</t>
        </is>
      </c>
      <c r="E443" t="inlineStr">
        <is>
          <t>ÄLMHULT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35345-2025</t>
        </is>
      </c>
      <c r="B444" s="1" t="n">
        <v>45854.61559027778</v>
      </c>
      <c r="C444" s="1" t="n">
        <v>45947</v>
      </c>
      <c r="D444" t="inlineStr">
        <is>
          <t>KRONOBERGS LÄN</t>
        </is>
      </c>
      <c r="E444" t="inlineStr">
        <is>
          <t>ÄLMHULT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35171-2025</t>
        </is>
      </c>
      <c r="B445" s="1" t="n">
        <v>45852.78871527778</v>
      </c>
      <c r="C445" s="1" t="n">
        <v>45947</v>
      </c>
      <c r="D445" t="inlineStr">
        <is>
          <t>KRONOBERGS LÄN</t>
        </is>
      </c>
      <c r="E445" t="inlineStr">
        <is>
          <t>ÄLMHULT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35249-2025</t>
        </is>
      </c>
      <c r="B446" s="1" t="n">
        <v>45853.67818287037</v>
      </c>
      <c r="C446" s="1" t="n">
        <v>45947</v>
      </c>
      <c r="D446" t="inlineStr">
        <is>
          <t>KRONOBERGS LÄN</t>
        </is>
      </c>
      <c r="E446" t="inlineStr">
        <is>
          <t>ÄLMHULT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8516-2021</t>
        </is>
      </c>
      <c r="B447" s="1" t="n">
        <v>44245.60391203704</v>
      </c>
      <c r="C447" s="1" t="n">
        <v>45947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35346-2025</t>
        </is>
      </c>
      <c r="B448" s="1" t="n">
        <v>45854.61896990741</v>
      </c>
      <c r="C448" s="1" t="n">
        <v>45947</v>
      </c>
      <c r="D448" t="inlineStr">
        <is>
          <t>KRONOBERGS LÄN</t>
        </is>
      </c>
      <c r="E448" t="inlineStr">
        <is>
          <t>ÄLMHULT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18749-2025</t>
        </is>
      </c>
      <c r="B449" s="1" t="n">
        <v>45763.79082175926</v>
      </c>
      <c r="C449" s="1" t="n">
        <v>45947</v>
      </c>
      <c r="D449" t="inlineStr">
        <is>
          <t>KRONOBERGS LÄN</t>
        </is>
      </c>
      <c r="E449" t="inlineStr">
        <is>
          <t>ÄLMHULT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18750-2025</t>
        </is>
      </c>
      <c r="B450" s="1" t="n">
        <v>45763.7996412037</v>
      </c>
      <c r="C450" s="1" t="n">
        <v>45947</v>
      </c>
      <c r="D450" t="inlineStr">
        <is>
          <t>KRONOBERGS LÄN</t>
        </is>
      </c>
      <c r="E450" t="inlineStr">
        <is>
          <t>ÄLMHULT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39061-2025</t>
        </is>
      </c>
      <c r="B451" s="1" t="n">
        <v>45888.46113425926</v>
      </c>
      <c r="C451" s="1" t="n">
        <v>45947</v>
      </c>
      <c r="D451" t="inlineStr">
        <is>
          <t>KRONOBERGS LÄN</t>
        </is>
      </c>
      <c r="E451" t="inlineStr">
        <is>
          <t>ÄLMHULT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46067-2024</t>
        </is>
      </c>
      <c r="B452" s="1" t="n">
        <v>45581.29194444444</v>
      </c>
      <c r="C452" s="1" t="n">
        <v>45947</v>
      </c>
      <c r="D452" t="inlineStr">
        <is>
          <t>KRONOBERGS LÄN</t>
        </is>
      </c>
      <c r="E452" t="inlineStr">
        <is>
          <t>ÄLMHULT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37840-2021</t>
        </is>
      </c>
      <c r="B453" s="1" t="n">
        <v>44403</v>
      </c>
      <c r="C453" s="1" t="n">
        <v>45947</v>
      </c>
      <c r="D453" t="inlineStr">
        <is>
          <t>KRONOBERGS LÄN</t>
        </is>
      </c>
      <c r="E453" t="inlineStr">
        <is>
          <t>ÄLMHULT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48331-2022</t>
        </is>
      </c>
      <c r="B454" s="1" t="n">
        <v>44858</v>
      </c>
      <c r="C454" s="1" t="n">
        <v>45947</v>
      </c>
      <c r="D454" t="inlineStr">
        <is>
          <t>KRONOBERGS LÄN</t>
        </is>
      </c>
      <c r="E454" t="inlineStr">
        <is>
          <t>ÄLMHULT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43903-2023</t>
        </is>
      </c>
      <c r="B455" s="1" t="n">
        <v>45187.68246527778</v>
      </c>
      <c r="C455" s="1" t="n">
        <v>45947</v>
      </c>
      <c r="D455" t="inlineStr">
        <is>
          <t>KRONOBERGS LÄN</t>
        </is>
      </c>
      <c r="E455" t="inlineStr">
        <is>
          <t>ÄLMHULT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23538-2025</t>
        </is>
      </c>
      <c r="B456" s="1" t="n">
        <v>45792.55155092593</v>
      </c>
      <c r="C456" s="1" t="n">
        <v>45947</v>
      </c>
      <c r="D456" t="inlineStr">
        <is>
          <t>KRONOBERGS LÄN</t>
        </is>
      </c>
      <c r="E456" t="inlineStr">
        <is>
          <t>ÄLMHULT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17161-2024</t>
        </is>
      </c>
      <c r="B457" s="1" t="n">
        <v>45412.71516203704</v>
      </c>
      <c r="C457" s="1" t="n">
        <v>45947</v>
      </c>
      <c r="D457" t="inlineStr">
        <is>
          <t>KRONOBERGS LÄN</t>
        </is>
      </c>
      <c r="E457" t="inlineStr">
        <is>
          <t>ÄLMHULT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28665-2025</t>
        </is>
      </c>
      <c r="B458" s="1" t="n">
        <v>45819.6612962963</v>
      </c>
      <c r="C458" s="1" t="n">
        <v>45947</v>
      </c>
      <c r="D458" t="inlineStr">
        <is>
          <t>KRONOBERGS LÄN</t>
        </is>
      </c>
      <c r="E458" t="inlineStr">
        <is>
          <t>ÄLMHULT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8887-2023</t>
        </is>
      </c>
      <c r="B459" s="1" t="n">
        <v>44979.31732638889</v>
      </c>
      <c r="C459" s="1" t="n">
        <v>45947</v>
      </c>
      <c r="D459" t="inlineStr">
        <is>
          <t>KRONOBERGS LÄN</t>
        </is>
      </c>
      <c r="E459" t="inlineStr">
        <is>
          <t>ÄLMHULT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23377-2023</t>
        </is>
      </c>
      <c r="B460" s="1" t="n">
        <v>45076</v>
      </c>
      <c r="C460" s="1" t="n">
        <v>45947</v>
      </c>
      <c r="D460" t="inlineStr">
        <is>
          <t>KRONOBERGS LÄN</t>
        </is>
      </c>
      <c r="E460" t="inlineStr">
        <is>
          <t>ÄLMHULT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45947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17212-2024</t>
        </is>
      </c>
      <c r="B462" s="1" t="n">
        <v>45414.31873842593</v>
      </c>
      <c r="C462" s="1" t="n">
        <v>45947</v>
      </c>
      <c r="D462" t="inlineStr">
        <is>
          <t>KRONOBERGS LÄN</t>
        </is>
      </c>
      <c r="E462" t="inlineStr">
        <is>
          <t>ÄLMHULT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35436-2025</t>
        </is>
      </c>
      <c r="B463" s="1" t="n">
        <v>45855.4741087963</v>
      </c>
      <c r="C463" s="1" t="n">
        <v>45947</v>
      </c>
      <c r="D463" t="inlineStr">
        <is>
          <t>KRONOBERGS LÄN</t>
        </is>
      </c>
      <c r="E463" t="inlineStr">
        <is>
          <t>ÄLMHULT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32860-2025</t>
        </is>
      </c>
      <c r="B464" s="1" t="n">
        <v>45839.58186342593</v>
      </c>
      <c r="C464" s="1" t="n">
        <v>45947</v>
      </c>
      <c r="D464" t="inlineStr">
        <is>
          <t>KRONOBERGS LÄN</t>
        </is>
      </c>
      <c r="E464" t="inlineStr">
        <is>
          <t>ÄLMHULT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26181-2021</t>
        </is>
      </c>
      <c r="B465" s="1" t="n">
        <v>44347.36586805555</v>
      </c>
      <c r="C465" s="1" t="n">
        <v>45947</v>
      </c>
      <c r="D465" t="inlineStr">
        <is>
          <t>KRONOBERGS LÄN</t>
        </is>
      </c>
      <c r="E465" t="inlineStr">
        <is>
          <t>ÄLMHULT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11188-2023</t>
        </is>
      </c>
      <c r="B466" s="1" t="n">
        <v>44992.58211805556</v>
      </c>
      <c r="C466" s="1" t="n">
        <v>45947</v>
      </c>
      <c r="D466" t="inlineStr">
        <is>
          <t>KRONOBERGS LÄN</t>
        </is>
      </c>
      <c r="E466" t="inlineStr">
        <is>
          <t>ÄLMHULT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12052-2025</t>
        </is>
      </c>
      <c r="B467" s="1" t="n">
        <v>45728.67893518518</v>
      </c>
      <c r="C467" s="1" t="n">
        <v>45947</v>
      </c>
      <c r="D467" t="inlineStr">
        <is>
          <t>KRONOBERGS LÄN</t>
        </is>
      </c>
      <c r="E467" t="inlineStr">
        <is>
          <t>ÄLMHULT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42780-2023</t>
        </is>
      </c>
      <c r="B468" s="1" t="n">
        <v>45181.80498842592</v>
      </c>
      <c r="C468" s="1" t="n">
        <v>45947</v>
      </c>
      <c r="D468" t="inlineStr">
        <is>
          <t>KRONOBERGS LÄN</t>
        </is>
      </c>
      <c r="E468" t="inlineStr">
        <is>
          <t>ÄLMHULT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59202-2024</t>
        </is>
      </c>
      <c r="B469" s="1" t="n">
        <v>45637.55135416667</v>
      </c>
      <c r="C469" s="1" t="n">
        <v>45947</v>
      </c>
      <c r="D469" t="inlineStr">
        <is>
          <t>KRONOBERGS LÄN</t>
        </is>
      </c>
      <c r="E469" t="inlineStr">
        <is>
          <t>ÄLMHULT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8329-2022</t>
        </is>
      </c>
      <c r="B470" s="1" t="n">
        <v>44610.53254629629</v>
      </c>
      <c r="C470" s="1" t="n">
        <v>45947</v>
      </c>
      <c r="D470" t="inlineStr">
        <is>
          <t>KRONOBERGS LÄN</t>
        </is>
      </c>
      <c r="E470" t="inlineStr">
        <is>
          <t>ÄLMHULT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41717-2024</t>
        </is>
      </c>
      <c r="B471" s="1" t="n">
        <v>45560.76623842592</v>
      </c>
      <c r="C471" s="1" t="n">
        <v>45947</v>
      </c>
      <c r="D471" t="inlineStr">
        <is>
          <t>KRONOBERGS LÄN</t>
        </is>
      </c>
      <c r="E471" t="inlineStr">
        <is>
          <t>ÄLMHULT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19286-2021</t>
        </is>
      </c>
      <c r="B472" s="1" t="n">
        <v>44309</v>
      </c>
      <c r="C472" s="1" t="n">
        <v>45947</v>
      </c>
      <c r="D472" t="inlineStr">
        <is>
          <t>KRONOBERGS LÄN</t>
        </is>
      </c>
      <c r="E472" t="inlineStr">
        <is>
          <t>ÄLMHULT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38730-2025</t>
        </is>
      </c>
      <c r="B473" s="1" t="n">
        <v>45887.34725694444</v>
      </c>
      <c r="C473" s="1" t="n">
        <v>45947</v>
      </c>
      <c r="D473" t="inlineStr">
        <is>
          <t>KRONOBERGS LÄN</t>
        </is>
      </c>
      <c r="E473" t="inlineStr">
        <is>
          <t>ÄLMHULT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10744-2025</t>
        </is>
      </c>
      <c r="B474" s="1" t="n">
        <v>45722.42119212963</v>
      </c>
      <c r="C474" s="1" t="n">
        <v>45947</v>
      </c>
      <c r="D474" t="inlineStr">
        <is>
          <t>KRONOBERGS LÄN</t>
        </is>
      </c>
      <c r="E474" t="inlineStr">
        <is>
          <t>ÄLMHULT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27424-2025</t>
        </is>
      </c>
      <c r="B475" s="1" t="n">
        <v>45812.94432870371</v>
      </c>
      <c r="C475" s="1" t="n">
        <v>45947</v>
      </c>
      <c r="D475" t="inlineStr">
        <is>
          <t>KRONOBERGS LÄN</t>
        </is>
      </c>
      <c r="E475" t="inlineStr">
        <is>
          <t>ÄLMHULT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11195-2023</t>
        </is>
      </c>
      <c r="B476" s="1" t="n">
        <v>44992</v>
      </c>
      <c r="C476" s="1" t="n">
        <v>45947</v>
      </c>
      <c r="D476" t="inlineStr">
        <is>
          <t>KRONOBERGS LÄN</t>
        </is>
      </c>
      <c r="E476" t="inlineStr">
        <is>
          <t>ÄLMHULT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2111-2021</t>
        </is>
      </c>
      <c r="B477" s="1" t="n">
        <v>44211</v>
      </c>
      <c r="C477" s="1" t="n">
        <v>45947</v>
      </c>
      <c r="D477" t="inlineStr">
        <is>
          <t>KRONOBERGS LÄN</t>
        </is>
      </c>
      <c r="E477" t="inlineStr">
        <is>
          <t>ÄLMHULT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45069-2024</t>
        </is>
      </c>
      <c r="B478" s="1" t="n">
        <v>45575.56337962963</v>
      </c>
      <c r="C478" s="1" t="n">
        <v>45947</v>
      </c>
      <c r="D478" t="inlineStr">
        <is>
          <t>KRONOBERGS LÄN</t>
        </is>
      </c>
      <c r="E478" t="inlineStr">
        <is>
          <t>ÄLMHULT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41227-2022</t>
        </is>
      </c>
      <c r="B479" s="1" t="n">
        <v>44826.33715277778</v>
      </c>
      <c r="C479" s="1" t="n">
        <v>45947</v>
      </c>
      <c r="D479" t="inlineStr">
        <is>
          <t>KRONOBERGS LÄN</t>
        </is>
      </c>
      <c r="E479" t="inlineStr">
        <is>
          <t>ÄLMHULT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47510-2025</t>
        </is>
      </c>
      <c r="B480" s="1" t="n">
        <v>45930.91256944444</v>
      </c>
      <c r="C480" s="1" t="n">
        <v>45947</v>
      </c>
      <c r="D480" t="inlineStr">
        <is>
          <t>KRONOBERGS LÄN</t>
        </is>
      </c>
      <c r="E480" t="inlineStr">
        <is>
          <t>ÄLMHULT</t>
        </is>
      </c>
      <c r="G480" t="n">
        <v>0.4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58045-2024</t>
        </is>
      </c>
      <c r="B481" s="1" t="n">
        <v>45631.78876157408</v>
      </c>
      <c r="C481" s="1" t="n">
        <v>45947</v>
      </c>
      <c r="D481" t="inlineStr">
        <is>
          <t>KRONOBERGS LÄN</t>
        </is>
      </c>
      <c r="E481" t="inlineStr">
        <is>
          <t>ÄLMHULT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4170-2021</t>
        </is>
      </c>
      <c r="B482" s="1" t="n">
        <v>44221</v>
      </c>
      <c r="C482" s="1" t="n">
        <v>45947</v>
      </c>
      <c r="D482" t="inlineStr">
        <is>
          <t>KRONOBERGS LÄN</t>
        </is>
      </c>
      <c r="E482" t="inlineStr">
        <is>
          <t>ÄLMHULT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2242-2023</t>
        </is>
      </c>
      <c r="B483" s="1" t="n">
        <v>44942</v>
      </c>
      <c r="C483" s="1" t="n">
        <v>45947</v>
      </c>
      <c r="D483" t="inlineStr">
        <is>
          <t>KRONOBERGS LÄN</t>
        </is>
      </c>
      <c r="E483" t="inlineStr">
        <is>
          <t>ÄLMHULT</t>
        </is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21164-2023</t>
        </is>
      </c>
      <c r="B484" s="1" t="n">
        <v>45062</v>
      </c>
      <c r="C484" s="1" t="n">
        <v>45947</v>
      </c>
      <c r="D484" t="inlineStr">
        <is>
          <t>KRONOBERGS LÄN</t>
        </is>
      </c>
      <c r="E484" t="inlineStr">
        <is>
          <t>ÄLMHULT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24928-2023</t>
        </is>
      </c>
      <c r="B485" s="1" t="n">
        <v>45085</v>
      </c>
      <c r="C485" s="1" t="n">
        <v>45947</v>
      </c>
      <c r="D485" t="inlineStr">
        <is>
          <t>KRONOBERGS LÄN</t>
        </is>
      </c>
      <c r="E485" t="inlineStr">
        <is>
          <t>ÄLMHULT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47511-2025</t>
        </is>
      </c>
      <c r="B486" s="1" t="n">
        <v>45930.91648148148</v>
      </c>
      <c r="C486" s="1" t="n">
        <v>45947</v>
      </c>
      <c r="D486" t="inlineStr">
        <is>
          <t>KRONOBERGS LÄN</t>
        </is>
      </c>
      <c r="E486" t="inlineStr">
        <is>
          <t>ÄLMHULT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60621-2021</t>
        </is>
      </c>
      <c r="B487" s="1" t="n">
        <v>44496.59342592592</v>
      </c>
      <c r="C487" s="1" t="n">
        <v>45947</v>
      </c>
      <c r="D487" t="inlineStr">
        <is>
          <t>KRONOBERGS LÄN</t>
        </is>
      </c>
      <c r="E487" t="inlineStr">
        <is>
          <t>ÄLMHULT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2239-2023</t>
        </is>
      </c>
      <c r="B488" s="1" t="n">
        <v>44942</v>
      </c>
      <c r="C488" s="1" t="n">
        <v>45947</v>
      </c>
      <c r="D488" t="inlineStr">
        <is>
          <t>KRONOBERGS LÄN</t>
        </is>
      </c>
      <c r="E488" t="inlineStr">
        <is>
          <t>ÄLMHULT</t>
        </is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49112-2022</t>
        </is>
      </c>
      <c r="B489" s="1" t="n">
        <v>44860.64129629629</v>
      </c>
      <c r="C489" s="1" t="n">
        <v>45947</v>
      </c>
      <c r="D489" t="inlineStr">
        <is>
          <t>KRONOBERGS LÄN</t>
        </is>
      </c>
      <c r="E489" t="inlineStr">
        <is>
          <t>ÄLMHULT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43852-2023</t>
        </is>
      </c>
      <c r="B490" s="1" t="n">
        <v>45187.60745370371</v>
      </c>
      <c r="C490" s="1" t="n">
        <v>45947</v>
      </c>
      <c r="D490" t="inlineStr">
        <is>
          <t>KRONOBERGS LÄN</t>
        </is>
      </c>
      <c r="E490" t="inlineStr">
        <is>
          <t>ÄLMHULT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740-2022</t>
        </is>
      </c>
      <c r="B491" s="1" t="n">
        <v>44568.79167824074</v>
      </c>
      <c r="C491" s="1" t="n">
        <v>45947</v>
      </c>
      <c r="D491" t="inlineStr">
        <is>
          <t>KRONOBERGS LÄN</t>
        </is>
      </c>
      <c r="E491" t="inlineStr">
        <is>
          <t>ÄLMHULT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3517-2025</t>
        </is>
      </c>
      <c r="B492" s="1" t="n">
        <v>45680.59917824074</v>
      </c>
      <c r="C492" s="1" t="n">
        <v>45947</v>
      </c>
      <c r="D492" t="inlineStr">
        <is>
          <t>KRONOBERGS LÄN</t>
        </is>
      </c>
      <c r="E492" t="inlineStr">
        <is>
          <t>ÄLMHULT</t>
        </is>
      </c>
      <c r="F492" t="inlineStr">
        <is>
          <t>Sveaskog</t>
        </is>
      </c>
      <c r="G492" t="n">
        <v>2.8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36062-2025</t>
        </is>
      </c>
      <c r="B493" s="1" t="n">
        <v>45866.39836805555</v>
      </c>
      <c r="C493" s="1" t="n">
        <v>45947</v>
      </c>
      <c r="D493" t="inlineStr">
        <is>
          <t>KRONOBERGS LÄN</t>
        </is>
      </c>
      <c r="E493" t="inlineStr">
        <is>
          <t>ÄLMHULT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65247-2023</t>
        </is>
      </c>
      <c r="B494" s="1" t="n">
        <v>45290</v>
      </c>
      <c r="C494" s="1" t="n">
        <v>45947</v>
      </c>
      <c r="D494" t="inlineStr">
        <is>
          <t>KRONOBERGS LÄN</t>
        </is>
      </c>
      <c r="E494" t="inlineStr">
        <is>
          <t>ÄLMHULT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52332-2024</t>
        </is>
      </c>
      <c r="B495" s="1" t="n">
        <v>45609.32234953704</v>
      </c>
      <c r="C495" s="1" t="n">
        <v>45947</v>
      </c>
      <c r="D495" t="inlineStr">
        <is>
          <t>KRONOBERGS LÄN</t>
        </is>
      </c>
      <c r="E495" t="inlineStr">
        <is>
          <t>ÄLMHULT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11341-2025</t>
        </is>
      </c>
      <c r="B496" s="1" t="n">
        <v>45726.49561342593</v>
      </c>
      <c r="C496" s="1" t="n">
        <v>45947</v>
      </c>
      <c r="D496" t="inlineStr">
        <is>
          <t>KRONOBERGS LÄN</t>
        </is>
      </c>
      <c r="E496" t="inlineStr">
        <is>
          <t>ÄLMHULT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50541-2023</t>
        </is>
      </c>
      <c r="B497" s="1" t="n">
        <v>45217</v>
      </c>
      <c r="C497" s="1" t="n">
        <v>45947</v>
      </c>
      <c r="D497" t="inlineStr">
        <is>
          <t>KRONOBERGS LÄN</t>
        </is>
      </c>
      <c r="E497" t="inlineStr">
        <is>
          <t>ÄLMHULT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56925-2023</t>
        </is>
      </c>
      <c r="B498" s="1" t="n">
        <v>45244.59032407407</v>
      </c>
      <c r="C498" s="1" t="n">
        <v>45947</v>
      </c>
      <c r="D498" t="inlineStr">
        <is>
          <t>KRONOBERGS LÄN</t>
        </is>
      </c>
      <c r="E498" t="inlineStr">
        <is>
          <t>ÄLMHULT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43123-2025</t>
        </is>
      </c>
      <c r="B499" s="1" t="n">
        <v>45909.70618055556</v>
      </c>
      <c r="C499" s="1" t="n">
        <v>45947</v>
      </c>
      <c r="D499" t="inlineStr">
        <is>
          <t>KRONOBERGS LÄN</t>
        </is>
      </c>
      <c r="E499" t="inlineStr">
        <is>
          <t>ÄLMHULT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30494-2023</t>
        </is>
      </c>
      <c r="B500" s="1" t="n">
        <v>45111</v>
      </c>
      <c r="C500" s="1" t="n">
        <v>45947</v>
      </c>
      <c r="D500" t="inlineStr">
        <is>
          <t>KRONOBERGS LÄN</t>
        </is>
      </c>
      <c r="E500" t="inlineStr">
        <is>
          <t>ÄLMHULT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48145-2025</t>
        </is>
      </c>
      <c r="B501" s="1" t="n">
        <v>45933.38829861111</v>
      </c>
      <c r="C501" s="1" t="n">
        <v>45947</v>
      </c>
      <c r="D501" t="inlineStr">
        <is>
          <t>KRONOBERGS LÄN</t>
        </is>
      </c>
      <c r="E501" t="inlineStr">
        <is>
          <t>ÄLMHULT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3258-2025</t>
        </is>
      </c>
      <c r="B502" s="1" t="n">
        <v>45679</v>
      </c>
      <c r="C502" s="1" t="n">
        <v>45947</v>
      </c>
      <c r="D502" t="inlineStr">
        <is>
          <t>KRONOBERGS LÄN</t>
        </is>
      </c>
      <c r="E502" t="inlineStr">
        <is>
          <t>ÄLMHULT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68189-2021</t>
        </is>
      </c>
      <c r="B503" s="1" t="n">
        <v>44526</v>
      </c>
      <c r="C503" s="1" t="n">
        <v>45947</v>
      </c>
      <c r="D503" t="inlineStr">
        <is>
          <t>KRONOBERGS LÄN</t>
        </is>
      </c>
      <c r="E503" t="inlineStr">
        <is>
          <t>ÄLMHULT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34794-2023</t>
        </is>
      </c>
      <c r="B504" s="1" t="n">
        <v>45141.58421296296</v>
      </c>
      <c r="C504" s="1" t="n">
        <v>45947</v>
      </c>
      <c r="D504" t="inlineStr">
        <is>
          <t>KRONOBERGS LÄN</t>
        </is>
      </c>
      <c r="E504" t="inlineStr">
        <is>
          <t>ÄLMHULT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39910-2025</t>
        </is>
      </c>
      <c r="B505" s="1" t="n">
        <v>45891.64903935185</v>
      </c>
      <c r="C505" s="1" t="n">
        <v>45947</v>
      </c>
      <c r="D505" t="inlineStr">
        <is>
          <t>KRONOBERGS LÄN</t>
        </is>
      </c>
      <c r="E505" t="inlineStr">
        <is>
          <t>ÄLMHULT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9353-2024</t>
        </is>
      </c>
      <c r="B506" s="1" t="n">
        <v>45359.30721064815</v>
      </c>
      <c r="C506" s="1" t="n">
        <v>45947</v>
      </c>
      <c r="D506" t="inlineStr">
        <is>
          <t>KRONOBERGS LÄN</t>
        </is>
      </c>
      <c r="E506" t="inlineStr">
        <is>
          <t>ÄLMHULT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36157-2025</t>
        </is>
      </c>
      <c r="B507" s="1" t="n">
        <v>45867.34890046297</v>
      </c>
      <c r="C507" s="1" t="n">
        <v>45947</v>
      </c>
      <c r="D507" t="inlineStr">
        <is>
          <t>KRONOBERGS LÄN</t>
        </is>
      </c>
      <c r="E507" t="inlineStr">
        <is>
          <t>ÄLMHULT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15770-2025</t>
        </is>
      </c>
      <c r="B508" s="1" t="n">
        <v>45748</v>
      </c>
      <c r="C508" s="1" t="n">
        <v>45947</v>
      </c>
      <c r="D508" t="inlineStr">
        <is>
          <t>KRONOBERGS LÄN</t>
        </is>
      </c>
      <c r="E508" t="inlineStr">
        <is>
          <t>ÄLMHULT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46065-2024</t>
        </is>
      </c>
      <c r="B509" s="1" t="n">
        <v>45581.28953703704</v>
      </c>
      <c r="C509" s="1" t="n">
        <v>45947</v>
      </c>
      <c r="D509" t="inlineStr">
        <is>
          <t>KRONOBERGS LÄN</t>
        </is>
      </c>
      <c r="E509" t="inlineStr">
        <is>
          <t>ÄLMHULT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39899-2025</t>
        </is>
      </c>
      <c r="B510" s="1" t="n">
        <v>45891.63444444445</v>
      </c>
      <c r="C510" s="1" t="n">
        <v>45947</v>
      </c>
      <c r="D510" t="inlineStr">
        <is>
          <t>KRONOBERGS LÄN</t>
        </is>
      </c>
      <c r="E510" t="inlineStr">
        <is>
          <t>ÄLMHULT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43665-2025</t>
        </is>
      </c>
      <c r="B511" s="1" t="n">
        <v>45912.35086805555</v>
      </c>
      <c r="C511" s="1" t="n">
        <v>45947</v>
      </c>
      <c r="D511" t="inlineStr">
        <is>
          <t>KRONOBERGS LÄN</t>
        </is>
      </c>
      <c r="E511" t="inlineStr">
        <is>
          <t>ÄLMHULT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48245-2025</t>
        </is>
      </c>
      <c r="B512" s="1" t="n">
        <v>45932</v>
      </c>
      <c r="C512" s="1" t="n">
        <v>45947</v>
      </c>
      <c r="D512" t="inlineStr">
        <is>
          <t>KRONOBERGS LÄN</t>
        </is>
      </c>
      <c r="E512" t="inlineStr">
        <is>
          <t>ÄLMHULT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9879-2025</t>
        </is>
      </c>
      <c r="B513" s="1" t="n">
        <v>45716.65282407407</v>
      </c>
      <c r="C513" s="1" t="n">
        <v>45947</v>
      </c>
      <c r="D513" t="inlineStr">
        <is>
          <t>KRONOBERGS LÄN</t>
        </is>
      </c>
      <c r="E513" t="inlineStr">
        <is>
          <t>ÄLMHULT</t>
        </is>
      </c>
      <c r="F513" t="inlineStr">
        <is>
          <t>Sveaskog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41781-2023</t>
        </is>
      </c>
      <c r="B514" s="1" t="n">
        <v>45176.47287037037</v>
      </c>
      <c r="C514" s="1" t="n">
        <v>45947</v>
      </c>
      <c r="D514" t="inlineStr">
        <is>
          <t>KRONOBERGS LÄN</t>
        </is>
      </c>
      <c r="E514" t="inlineStr">
        <is>
          <t>ÄLMHULT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33002-2022</t>
        </is>
      </c>
      <c r="B515" s="1" t="n">
        <v>44784</v>
      </c>
      <c r="C515" s="1" t="n">
        <v>45947</v>
      </c>
      <c r="D515" t="inlineStr">
        <is>
          <t>KRONOBERGS LÄN</t>
        </is>
      </c>
      <c r="E515" t="inlineStr">
        <is>
          <t>ÄLMHULT</t>
        </is>
      </c>
      <c r="F515" t="inlineStr">
        <is>
          <t>Kyrkan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14425-2023</t>
        </is>
      </c>
      <c r="B516" s="1" t="n">
        <v>45012.55712962963</v>
      </c>
      <c r="C516" s="1" t="n">
        <v>45947</v>
      </c>
      <c r="D516" t="inlineStr">
        <is>
          <t>KRONOBERGS LÄN</t>
        </is>
      </c>
      <c r="E516" t="inlineStr">
        <is>
          <t>ÄLMHULT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43522-2025</t>
        </is>
      </c>
      <c r="B517" s="1" t="n">
        <v>45911.57913194445</v>
      </c>
      <c r="C517" s="1" t="n">
        <v>45947</v>
      </c>
      <c r="D517" t="inlineStr">
        <is>
          <t>KRONOBERGS LÄN</t>
        </is>
      </c>
      <c r="E517" t="inlineStr">
        <is>
          <t>ÄLMHULT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40673-2025</t>
        </is>
      </c>
      <c r="B518" s="1" t="n">
        <v>45896.68458333334</v>
      </c>
      <c r="C518" s="1" t="n">
        <v>45947</v>
      </c>
      <c r="D518" t="inlineStr">
        <is>
          <t>KRONOBERGS LÄN</t>
        </is>
      </c>
      <c r="E518" t="inlineStr">
        <is>
          <t>ÄLMHULT</t>
        </is>
      </c>
      <c r="G518" t="n">
        <v>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7539-2024</t>
        </is>
      </c>
      <c r="B519" s="1" t="n">
        <v>45348</v>
      </c>
      <c r="C519" s="1" t="n">
        <v>45947</v>
      </c>
      <c r="D519" t="inlineStr">
        <is>
          <t>KRONOBERGS LÄN</t>
        </is>
      </c>
      <c r="E519" t="inlineStr">
        <is>
          <t>ÄLMHULT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18575-2022</t>
        </is>
      </c>
      <c r="B520" s="1" t="n">
        <v>44687.24572916667</v>
      </c>
      <c r="C520" s="1" t="n">
        <v>45947</v>
      </c>
      <c r="D520" t="inlineStr">
        <is>
          <t>KRONOBERGS LÄN</t>
        </is>
      </c>
      <c r="E520" t="inlineStr">
        <is>
          <t>ÄLMHULT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7878-2025</t>
        </is>
      </c>
      <c r="B521" s="1" t="n">
        <v>45706.77873842593</v>
      </c>
      <c r="C521" s="1" t="n">
        <v>45947</v>
      </c>
      <c r="D521" t="inlineStr">
        <is>
          <t>KRONOBERGS LÄN</t>
        </is>
      </c>
      <c r="E521" t="inlineStr">
        <is>
          <t>ÄLMHULT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56846-2023</t>
        </is>
      </c>
      <c r="B522" s="1" t="n">
        <v>45244.48413194445</v>
      </c>
      <c r="C522" s="1" t="n">
        <v>45947</v>
      </c>
      <c r="D522" t="inlineStr">
        <is>
          <t>KRONOBERGS LÄN</t>
        </is>
      </c>
      <c r="E522" t="inlineStr">
        <is>
          <t>ÄLMHULT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43467-2025</t>
        </is>
      </c>
      <c r="B523" s="1" t="n">
        <v>45911.47451388889</v>
      </c>
      <c r="C523" s="1" t="n">
        <v>45947</v>
      </c>
      <c r="D523" t="inlineStr">
        <is>
          <t>KRONOBERGS LÄN</t>
        </is>
      </c>
      <c r="E523" t="inlineStr">
        <is>
          <t>ÄLMHULT</t>
        </is>
      </c>
      <c r="G523" t="n">
        <v>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43594-2025</t>
        </is>
      </c>
      <c r="B524" s="1" t="n">
        <v>45911.65790509259</v>
      </c>
      <c r="C524" s="1" t="n">
        <v>45947</v>
      </c>
      <c r="D524" t="inlineStr">
        <is>
          <t>KRONOBERGS LÄN</t>
        </is>
      </c>
      <c r="E524" t="inlineStr">
        <is>
          <t>ÄLMHULT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43429-2025</t>
        </is>
      </c>
      <c r="B525" s="1" t="n">
        <v>45911.42127314815</v>
      </c>
      <c r="C525" s="1" t="n">
        <v>45947</v>
      </c>
      <c r="D525" t="inlineStr">
        <is>
          <t>KRONOBERGS LÄN</t>
        </is>
      </c>
      <c r="E525" t="inlineStr">
        <is>
          <t>ÄLMHULT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19196-2025</t>
        </is>
      </c>
      <c r="B526" s="1" t="n">
        <v>45769</v>
      </c>
      <c r="C526" s="1" t="n">
        <v>45947</v>
      </c>
      <c r="D526" t="inlineStr">
        <is>
          <t>KRONOBERGS LÄN</t>
        </is>
      </c>
      <c r="E526" t="inlineStr">
        <is>
          <t>ÄLMHULT</t>
        </is>
      </c>
      <c r="G526" t="n">
        <v>26.2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19209-2025</t>
        </is>
      </c>
      <c r="B527" s="1" t="n">
        <v>45769</v>
      </c>
      <c r="C527" s="1" t="n">
        <v>45947</v>
      </c>
      <c r="D527" t="inlineStr">
        <is>
          <t>KRONOBERGS LÄN</t>
        </is>
      </c>
      <c r="E527" t="inlineStr">
        <is>
          <t>ÄLMHULT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35531-2025</t>
        </is>
      </c>
      <c r="B528" s="1" t="n">
        <v>45856</v>
      </c>
      <c r="C528" s="1" t="n">
        <v>45947</v>
      </c>
      <c r="D528" t="inlineStr">
        <is>
          <t>KRONOBERGS LÄN</t>
        </is>
      </c>
      <c r="E528" t="inlineStr">
        <is>
          <t>ÄLMHULT</t>
        </is>
      </c>
      <c r="G528" t="n">
        <v>5.2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48196-2025</t>
        </is>
      </c>
      <c r="B529" s="1" t="n">
        <v>45932</v>
      </c>
      <c r="C529" s="1" t="n">
        <v>45947</v>
      </c>
      <c r="D529" t="inlineStr">
        <is>
          <t>KRONOBERGS LÄN</t>
        </is>
      </c>
      <c r="E529" t="inlineStr">
        <is>
          <t>ÄLMHULT</t>
        </is>
      </c>
      <c r="G529" t="n">
        <v>20.1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24333-2023</t>
        </is>
      </c>
      <c r="B530" s="1" t="n">
        <v>45081</v>
      </c>
      <c r="C530" s="1" t="n">
        <v>45947</v>
      </c>
      <c r="D530" t="inlineStr">
        <is>
          <t>KRONOBERGS LÄN</t>
        </is>
      </c>
      <c r="E530" t="inlineStr">
        <is>
          <t>ÄLMHULT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40432-2025</t>
        </is>
      </c>
      <c r="B531" s="1" t="n">
        <v>45895.61116898148</v>
      </c>
      <c r="C531" s="1" t="n">
        <v>45947</v>
      </c>
      <c r="D531" t="inlineStr">
        <is>
          <t>KRONOBERGS LÄN</t>
        </is>
      </c>
      <c r="E531" t="inlineStr">
        <is>
          <t>ÄLMHULT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21990-2023</t>
        </is>
      </c>
      <c r="B532" s="1" t="n">
        <v>45068.71310185185</v>
      </c>
      <c r="C532" s="1" t="n">
        <v>45947</v>
      </c>
      <c r="D532" t="inlineStr">
        <is>
          <t>KRONOBERGS LÄN</t>
        </is>
      </c>
      <c r="E532" t="inlineStr">
        <is>
          <t>ÄLMHULT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49327-2025</t>
        </is>
      </c>
      <c r="B533" s="1" t="n">
        <v>45938.57505787037</v>
      </c>
      <c r="C533" s="1" t="n">
        <v>45947</v>
      </c>
      <c r="D533" t="inlineStr">
        <is>
          <t>KRONOBERGS LÄN</t>
        </is>
      </c>
      <c r="E533" t="inlineStr">
        <is>
          <t>ÄLMHULT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36729-2025</t>
        </is>
      </c>
      <c r="B534" s="1" t="n">
        <v>45873.49777777777</v>
      </c>
      <c r="C534" s="1" t="n">
        <v>45947</v>
      </c>
      <c r="D534" t="inlineStr">
        <is>
          <t>KRONOBERGS LÄN</t>
        </is>
      </c>
      <c r="E534" t="inlineStr">
        <is>
          <t>ÄLMHULT</t>
        </is>
      </c>
      <c r="G534" t="n">
        <v>4.3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14282-2023</t>
        </is>
      </c>
      <c r="B535" s="1" t="n">
        <v>45010.45023148148</v>
      </c>
      <c r="C535" s="1" t="n">
        <v>45947</v>
      </c>
      <c r="D535" t="inlineStr">
        <is>
          <t>KRONOBERGS LÄN</t>
        </is>
      </c>
      <c r="E535" t="inlineStr">
        <is>
          <t>ÄLMHULT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13280-2025</t>
        </is>
      </c>
      <c r="B536" s="1" t="n">
        <v>45735.55299768518</v>
      </c>
      <c r="C536" s="1" t="n">
        <v>45947</v>
      </c>
      <c r="D536" t="inlineStr">
        <is>
          <t>KRONOBERGS LÄN</t>
        </is>
      </c>
      <c r="E536" t="inlineStr">
        <is>
          <t>ÄLMHULT</t>
        </is>
      </c>
      <c r="G536" t="n">
        <v>5.4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13281-2025</t>
        </is>
      </c>
      <c r="B537" s="1" t="n">
        <v>45735.555</v>
      </c>
      <c r="C537" s="1" t="n">
        <v>45947</v>
      </c>
      <c r="D537" t="inlineStr">
        <is>
          <t>KRONOBERGS LÄN</t>
        </is>
      </c>
      <c r="E537" t="inlineStr">
        <is>
          <t>ÄLMHULT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36987-2025</t>
        </is>
      </c>
      <c r="B538" s="1" t="n">
        <v>45874.6512962963</v>
      </c>
      <c r="C538" s="1" t="n">
        <v>45947</v>
      </c>
      <c r="D538" t="inlineStr">
        <is>
          <t>KRONOBERGS LÄN</t>
        </is>
      </c>
      <c r="E538" t="inlineStr">
        <is>
          <t>ÄLMHULT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44502-2025</t>
        </is>
      </c>
      <c r="B539" s="1" t="n">
        <v>45916.67770833334</v>
      </c>
      <c r="C539" s="1" t="n">
        <v>45947</v>
      </c>
      <c r="D539" t="inlineStr">
        <is>
          <t>KRONOBERGS LÄN</t>
        </is>
      </c>
      <c r="E539" t="inlineStr">
        <is>
          <t>ÄLMHULT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41129-2025</t>
        </is>
      </c>
      <c r="B540" s="1" t="n">
        <v>45898.47987268519</v>
      </c>
      <c r="C540" s="1" t="n">
        <v>45947</v>
      </c>
      <c r="D540" t="inlineStr">
        <is>
          <t>KRONOBERGS LÄN</t>
        </is>
      </c>
      <c r="E540" t="inlineStr">
        <is>
          <t>ÄLMHULT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9858-2025</t>
        </is>
      </c>
      <c r="B541" s="1" t="n">
        <v>45716.62706018519</v>
      </c>
      <c r="C541" s="1" t="n">
        <v>45947</v>
      </c>
      <c r="D541" t="inlineStr">
        <is>
          <t>KRONOBERGS LÄN</t>
        </is>
      </c>
      <c r="E541" t="inlineStr">
        <is>
          <t>ÄLMHULT</t>
        </is>
      </c>
      <c r="F541" t="inlineStr">
        <is>
          <t>Sveaskog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63116-2023</t>
        </is>
      </c>
      <c r="B542" s="1" t="n">
        <v>45273</v>
      </c>
      <c r="C542" s="1" t="n">
        <v>45947</v>
      </c>
      <c r="D542" t="inlineStr">
        <is>
          <t>KRONOBERGS LÄN</t>
        </is>
      </c>
      <c r="E542" t="inlineStr">
        <is>
          <t>ÄLMHULT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63118-2023</t>
        </is>
      </c>
      <c r="B543" s="1" t="n">
        <v>45273.43924768519</v>
      </c>
      <c r="C543" s="1" t="n">
        <v>45947</v>
      </c>
      <c r="D543" t="inlineStr">
        <is>
          <t>KRONOBERGS LÄN</t>
        </is>
      </c>
      <c r="E543" t="inlineStr">
        <is>
          <t>ÄLMHULT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19063-2023</t>
        </is>
      </c>
      <c r="B544" s="1" t="n">
        <v>45048.34269675926</v>
      </c>
      <c r="C544" s="1" t="n">
        <v>45947</v>
      </c>
      <c r="D544" t="inlineStr">
        <is>
          <t>KRONOBERGS LÄN</t>
        </is>
      </c>
      <c r="E544" t="inlineStr">
        <is>
          <t>ÄLMHULT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9773-2025</t>
        </is>
      </c>
      <c r="B545" s="1" t="n">
        <v>45716.49100694444</v>
      </c>
      <c r="C545" s="1" t="n">
        <v>45947</v>
      </c>
      <c r="D545" t="inlineStr">
        <is>
          <t>KRONOBERGS LÄN</t>
        </is>
      </c>
      <c r="E545" t="inlineStr">
        <is>
          <t>ÄLMHULT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42014-2023</t>
        </is>
      </c>
      <c r="B546" s="1" t="n">
        <v>45177.47043981482</v>
      </c>
      <c r="C546" s="1" t="n">
        <v>45947</v>
      </c>
      <c r="D546" t="inlineStr">
        <is>
          <t>KRONOBERGS LÄN</t>
        </is>
      </c>
      <c r="E546" t="inlineStr">
        <is>
          <t>ÄLMHULT</t>
        </is>
      </c>
      <c r="G546" t="n">
        <v>2.5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18385-2023</t>
        </is>
      </c>
      <c r="B547" s="1" t="n">
        <v>45042.29704861111</v>
      </c>
      <c r="C547" s="1" t="n">
        <v>45947</v>
      </c>
      <c r="D547" t="inlineStr">
        <is>
          <t>KRONOBERGS LÄN</t>
        </is>
      </c>
      <c r="E547" t="inlineStr">
        <is>
          <t>ÄLMHULT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36982-2025</t>
        </is>
      </c>
      <c r="B548" s="1" t="n">
        <v>45874.64729166667</v>
      </c>
      <c r="C548" s="1" t="n">
        <v>45947</v>
      </c>
      <c r="D548" t="inlineStr">
        <is>
          <t>KRONOBERGS LÄN</t>
        </is>
      </c>
      <c r="E548" t="inlineStr">
        <is>
          <t>ÄLMHULT</t>
        </is>
      </c>
      <c r="G548" t="n">
        <v>3.8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44518-2025</t>
        </is>
      </c>
      <c r="B549" s="1" t="n">
        <v>45916.71357638889</v>
      </c>
      <c r="C549" s="1" t="n">
        <v>45947</v>
      </c>
      <c r="D549" t="inlineStr">
        <is>
          <t>KRONOBERGS LÄN</t>
        </is>
      </c>
      <c r="E549" t="inlineStr">
        <is>
          <t>ÄLMHULT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63115-2023</t>
        </is>
      </c>
      <c r="B550" s="1" t="n">
        <v>45273.43633101852</v>
      </c>
      <c r="C550" s="1" t="n">
        <v>45947</v>
      </c>
      <c r="D550" t="inlineStr">
        <is>
          <t>KRONOBERGS LÄN</t>
        </is>
      </c>
      <c r="E550" t="inlineStr">
        <is>
          <t>ÄLMHULT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44040-2025</t>
        </is>
      </c>
      <c r="B551" s="1" t="n">
        <v>45915.49127314815</v>
      </c>
      <c r="C551" s="1" t="n">
        <v>45947</v>
      </c>
      <c r="D551" t="inlineStr">
        <is>
          <t>KRONOBERGS LÄN</t>
        </is>
      </c>
      <c r="E551" t="inlineStr">
        <is>
          <t>ÄLMHULT</t>
        </is>
      </c>
      <c r="F551" t="inlineStr">
        <is>
          <t>Sveaskog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40961-2025</t>
        </is>
      </c>
      <c r="B552" s="1" t="n">
        <v>45897.68016203704</v>
      </c>
      <c r="C552" s="1" t="n">
        <v>45947</v>
      </c>
      <c r="D552" t="inlineStr">
        <is>
          <t>KRONOBERGS LÄN</t>
        </is>
      </c>
      <c r="E552" t="inlineStr">
        <is>
          <t>ÄLMHULT</t>
        </is>
      </c>
      <c r="G552" t="n">
        <v>3.9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40787-2025</t>
        </is>
      </c>
      <c r="B553" s="1" t="n">
        <v>45897.44570601852</v>
      </c>
      <c r="C553" s="1" t="n">
        <v>45947</v>
      </c>
      <c r="D553" t="inlineStr">
        <is>
          <t>KRONOBERGS LÄN</t>
        </is>
      </c>
      <c r="E553" t="inlineStr">
        <is>
          <t>ÄLMHULT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50183-2022</t>
        </is>
      </c>
      <c r="B554" s="1" t="n">
        <v>44865</v>
      </c>
      <c r="C554" s="1" t="n">
        <v>45947</v>
      </c>
      <c r="D554" t="inlineStr">
        <is>
          <t>KRONOBERGS LÄN</t>
        </is>
      </c>
      <c r="E554" t="inlineStr">
        <is>
          <t>ÄLMHULT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36816-2023</t>
        </is>
      </c>
      <c r="B555" s="1" t="n">
        <v>45154.441875</v>
      </c>
      <c r="C555" s="1" t="n">
        <v>45947</v>
      </c>
      <c r="D555" t="inlineStr">
        <is>
          <t>KRONOBERGS LÄN</t>
        </is>
      </c>
      <c r="E555" t="inlineStr">
        <is>
          <t>ÄLMHULT</t>
        </is>
      </c>
      <c r="G555" t="n">
        <v>3.3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44480-2025</t>
        </is>
      </c>
      <c r="B556" s="1" t="n">
        <v>45916.64810185185</v>
      </c>
      <c r="C556" s="1" t="n">
        <v>45947</v>
      </c>
      <c r="D556" t="inlineStr">
        <is>
          <t>KRONOBERGS LÄN</t>
        </is>
      </c>
      <c r="E556" t="inlineStr">
        <is>
          <t>ÄLMHULT</t>
        </is>
      </c>
      <c r="F556" t="inlineStr">
        <is>
          <t>Sveaskog</t>
        </is>
      </c>
      <c r="G556" t="n">
        <v>3.3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44539-2025</t>
        </is>
      </c>
      <c r="B557" s="1" t="n">
        <v>45917.29179398148</v>
      </c>
      <c r="C557" s="1" t="n">
        <v>45947</v>
      </c>
      <c r="D557" t="inlineStr">
        <is>
          <t>KRONOBERGS LÄN</t>
        </is>
      </c>
      <c r="E557" t="inlineStr">
        <is>
          <t>ÄLMHULT</t>
        </is>
      </c>
      <c r="F557" t="inlineStr">
        <is>
          <t>Sveaskog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37216-2025</t>
        </is>
      </c>
      <c r="B558" s="1" t="n">
        <v>45875</v>
      </c>
      <c r="C558" s="1" t="n">
        <v>45947</v>
      </c>
      <c r="D558" t="inlineStr">
        <is>
          <t>KRONOBERGS LÄN</t>
        </is>
      </c>
      <c r="E558" t="inlineStr">
        <is>
          <t>ÄLMHULT</t>
        </is>
      </c>
      <c r="F558" t="inlineStr">
        <is>
          <t>Kyrkan</t>
        </is>
      </c>
      <c r="G558" t="n">
        <v>7.4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44469-2025</t>
        </is>
      </c>
      <c r="B559" s="1" t="n">
        <v>45916.63920138889</v>
      </c>
      <c r="C559" s="1" t="n">
        <v>45947</v>
      </c>
      <c r="D559" t="inlineStr">
        <is>
          <t>KRONOBERGS LÄN</t>
        </is>
      </c>
      <c r="E559" t="inlineStr">
        <is>
          <t>ÄLMHULT</t>
        </is>
      </c>
      <c r="F559" t="inlineStr">
        <is>
          <t>Sveaskog</t>
        </is>
      </c>
      <c r="G559" t="n">
        <v>5.6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44477-2025</t>
        </is>
      </c>
      <c r="B560" s="1" t="n">
        <v>45916.6452662037</v>
      </c>
      <c r="C560" s="1" t="n">
        <v>45947</v>
      </c>
      <c r="D560" t="inlineStr">
        <is>
          <t>KRONOBERGS LÄN</t>
        </is>
      </c>
      <c r="E560" t="inlineStr">
        <is>
          <t>ÄLMHULT</t>
        </is>
      </c>
      <c r="F560" t="inlineStr">
        <is>
          <t>Sveaskog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44540-2025</t>
        </is>
      </c>
      <c r="B561" s="1" t="n">
        <v>45917.29707175926</v>
      </c>
      <c r="C561" s="1" t="n">
        <v>45947</v>
      </c>
      <c r="D561" t="inlineStr">
        <is>
          <t>KRONOBERGS LÄN</t>
        </is>
      </c>
      <c r="E561" t="inlineStr">
        <is>
          <t>ÄLMHULT</t>
        </is>
      </c>
      <c r="F561" t="inlineStr">
        <is>
          <t>Sveaskog</t>
        </is>
      </c>
      <c r="G561" t="n">
        <v>3.3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44510-2025</t>
        </is>
      </c>
      <c r="B562" s="1" t="n">
        <v>45916.69076388889</v>
      </c>
      <c r="C562" s="1" t="n">
        <v>45947</v>
      </c>
      <c r="D562" t="inlineStr">
        <is>
          <t>KRONOBERGS LÄN</t>
        </is>
      </c>
      <c r="E562" t="inlineStr">
        <is>
          <t>ÄLMHULT</t>
        </is>
      </c>
      <c r="G562" t="n">
        <v>5.3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31506-2025</t>
        </is>
      </c>
      <c r="B563" s="1" t="n">
        <v>45833.59498842592</v>
      </c>
      <c r="C563" s="1" t="n">
        <v>45947</v>
      </c>
      <c r="D563" t="inlineStr">
        <is>
          <t>KRONOBERGS LÄN</t>
        </is>
      </c>
      <c r="E563" t="inlineStr">
        <is>
          <t>ÄLMHULT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41428-2025</t>
        </is>
      </c>
      <c r="B564" s="1" t="n">
        <v>45901.3906712963</v>
      </c>
      <c r="C564" s="1" t="n">
        <v>45947</v>
      </c>
      <c r="D564" t="inlineStr">
        <is>
          <t>KRONOBERGS LÄN</t>
        </is>
      </c>
      <c r="E564" t="inlineStr">
        <is>
          <t>ÄLMHULT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3495-2025</t>
        </is>
      </c>
      <c r="B565" s="1" t="n">
        <v>45680</v>
      </c>
      <c r="C565" s="1" t="n">
        <v>45947</v>
      </c>
      <c r="D565" t="inlineStr">
        <is>
          <t>KRONOBERGS LÄN</t>
        </is>
      </c>
      <c r="E565" t="inlineStr">
        <is>
          <t>ÄLMHULT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13801-2024</t>
        </is>
      </c>
      <c r="B566" s="1" t="n">
        <v>45391.3859837963</v>
      </c>
      <c r="C566" s="1" t="n">
        <v>45947</v>
      </c>
      <c r="D566" t="inlineStr">
        <is>
          <t>KRONOBERGS LÄN</t>
        </is>
      </c>
      <c r="E566" t="inlineStr">
        <is>
          <t>ÄLMHULT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44542-2025</t>
        </is>
      </c>
      <c r="B567" s="1" t="n">
        <v>45917.29938657407</v>
      </c>
      <c r="C567" s="1" t="n">
        <v>45947</v>
      </c>
      <c r="D567" t="inlineStr">
        <is>
          <t>KRONOBERGS LÄN</t>
        </is>
      </c>
      <c r="E567" t="inlineStr">
        <is>
          <t>ÄLMHULT</t>
        </is>
      </c>
      <c r="F567" t="inlineStr">
        <is>
          <t>Sveaskog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16721-2021</t>
        </is>
      </c>
      <c r="B568" s="1" t="n">
        <v>44294</v>
      </c>
      <c r="C568" s="1" t="n">
        <v>45947</v>
      </c>
      <c r="D568" t="inlineStr">
        <is>
          <t>KRONOBERGS LÄN</t>
        </is>
      </c>
      <c r="E568" t="inlineStr">
        <is>
          <t>ÄLMHULT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32290-2024</t>
        </is>
      </c>
      <c r="B569" s="1" t="n">
        <v>45512.42822916667</v>
      </c>
      <c r="C569" s="1" t="n">
        <v>45947</v>
      </c>
      <c r="D569" t="inlineStr">
        <is>
          <t>KRONOBERGS LÄN</t>
        </is>
      </c>
      <c r="E569" t="inlineStr">
        <is>
          <t>ÄLMHULT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24029-2023</t>
        </is>
      </c>
      <c r="B570" s="1" t="n">
        <v>45078</v>
      </c>
      <c r="C570" s="1" t="n">
        <v>45947</v>
      </c>
      <c r="D570" t="inlineStr">
        <is>
          <t>KRONOBERGS LÄN</t>
        </is>
      </c>
      <c r="E570" t="inlineStr">
        <is>
          <t>ÄLMHULT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41796-2025</t>
        </is>
      </c>
      <c r="B571" s="1" t="n">
        <v>45902.60076388889</v>
      </c>
      <c r="C571" s="1" t="n">
        <v>45947</v>
      </c>
      <c r="D571" t="inlineStr">
        <is>
          <t>KRONOBERGS LÄN</t>
        </is>
      </c>
      <c r="E571" t="inlineStr">
        <is>
          <t>ÄLMHULT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30963-2023</t>
        </is>
      </c>
      <c r="B572" s="1" t="n">
        <v>45113.4787037037</v>
      </c>
      <c r="C572" s="1" t="n">
        <v>45947</v>
      </c>
      <c r="D572" t="inlineStr">
        <is>
          <t>KRONOBERGS LÄN</t>
        </is>
      </c>
      <c r="E572" t="inlineStr">
        <is>
          <t>ÄLMHULT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33944-2023</t>
        </is>
      </c>
      <c r="B573" s="1" t="n">
        <v>45134</v>
      </c>
      <c r="C573" s="1" t="n">
        <v>45947</v>
      </c>
      <c r="D573" t="inlineStr">
        <is>
          <t>KRONOBERGS LÄN</t>
        </is>
      </c>
      <c r="E573" t="inlineStr">
        <is>
          <t>ÄLMHULT</t>
        </is>
      </c>
      <c r="G573" t="n">
        <v>0.2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27863-2022</t>
        </is>
      </c>
      <c r="B574" s="1" t="n">
        <v>44743.63931712963</v>
      </c>
      <c r="C574" s="1" t="n">
        <v>45947</v>
      </c>
      <c r="D574" t="inlineStr">
        <is>
          <t>KRONOBERGS LÄN</t>
        </is>
      </c>
      <c r="E574" t="inlineStr">
        <is>
          <t>ÄLMHULT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26605-2024</t>
        </is>
      </c>
      <c r="B575" s="1" t="n">
        <v>45469.71447916667</v>
      </c>
      <c r="C575" s="1" t="n">
        <v>45947</v>
      </c>
      <c r="D575" t="inlineStr">
        <is>
          <t>KRONOBERGS LÄN</t>
        </is>
      </c>
      <c r="E575" t="inlineStr">
        <is>
          <t>ÄLMHULT</t>
        </is>
      </c>
      <c r="F575" t="inlineStr">
        <is>
          <t>Sveaskog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28666-2025</t>
        </is>
      </c>
      <c r="B576" s="1" t="n">
        <v>45819.6641087963</v>
      </c>
      <c r="C576" s="1" t="n">
        <v>45947</v>
      </c>
      <c r="D576" t="inlineStr">
        <is>
          <t>KRONOBERGS LÄN</t>
        </is>
      </c>
      <c r="E576" t="inlineStr">
        <is>
          <t>ÄLMHULT</t>
        </is>
      </c>
      <c r="G576" t="n">
        <v>5.6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42489-2023</t>
        </is>
      </c>
      <c r="B577" s="1" t="n">
        <v>45180.86666666667</v>
      </c>
      <c r="C577" s="1" t="n">
        <v>45947</v>
      </c>
      <c r="D577" t="inlineStr">
        <is>
          <t>KRONOBERGS LÄN</t>
        </is>
      </c>
      <c r="E577" t="inlineStr">
        <is>
          <t>ÄLMHULT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37771-2025</t>
        </is>
      </c>
      <c r="B578" s="1" t="n">
        <v>45880</v>
      </c>
      <c r="C578" s="1" t="n">
        <v>45947</v>
      </c>
      <c r="D578" t="inlineStr">
        <is>
          <t>KRONOBERGS LÄN</t>
        </is>
      </c>
      <c r="E578" t="inlineStr">
        <is>
          <t>ÄLMHULT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15753-2025</t>
        </is>
      </c>
      <c r="B579" s="1" t="n">
        <v>45748</v>
      </c>
      <c r="C579" s="1" t="n">
        <v>45947</v>
      </c>
      <c r="D579" t="inlineStr">
        <is>
          <t>KRONOBERGS LÄN</t>
        </is>
      </c>
      <c r="E579" t="inlineStr">
        <is>
          <t>ÄLMHULT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8434-2023</t>
        </is>
      </c>
      <c r="B580" s="1" t="n">
        <v>44977.46348379629</v>
      </c>
      <c r="C580" s="1" t="n">
        <v>45947</v>
      </c>
      <c r="D580" t="inlineStr">
        <is>
          <t>KRONOBERGS LÄN</t>
        </is>
      </c>
      <c r="E580" t="inlineStr">
        <is>
          <t>ÄLMHULT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46740-2024</t>
        </is>
      </c>
      <c r="B581" s="1" t="n">
        <v>45583.47490740741</v>
      </c>
      <c r="C581" s="1" t="n">
        <v>45947</v>
      </c>
      <c r="D581" t="inlineStr">
        <is>
          <t>KRONOBERGS LÄN</t>
        </is>
      </c>
      <c r="E581" t="inlineStr">
        <is>
          <t>ÄLMHULT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11594-2024</t>
        </is>
      </c>
      <c r="B582" s="1" t="n">
        <v>45373.37761574074</v>
      </c>
      <c r="C582" s="1" t="n">
        <v>45947</v>
      </c>
      <c r="D582" t="inlineStr">
        <is>
          <t>KRONOBERGS LÄN</t>
        </is>
      </c>
      <c r="E582" t="inlineStr">
        <is>
          <t>ÄLMHULT</t>
        </is>
      </c>
      <c r="F582" t="inlineStr">
        <is>
          <t>Sveaskog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11597-2024</t>
        </is>
      </c>
      <c r="B583" s="1" t="n">
        <v>45373.38342592592</v>
      </c>
      <c r="C583" s="1" t="n">
        <v>45947</v>
      </c>
      <c r="D583" t="inlineStr">
        <is>
          <t>KRONOBERGS LÄN</t>
        </is>
      </c>
      <c r="E583" t="inlineStr">
        <is>
          <t>ÄLMHULT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60841-2024</t>
        </is>
      </c>
      <c r="B584" s="1" t="n">
        <v>45644</v>
      </c>
      <c r="C584" s="1" t="n">
        <v>45947</v>
      </c>
      <c r="D584" t="inlineStr">
        <is>
          <t>KRONOBERGS LÄN</t>
        </is>
      </c>
      <c r="E584" t="inlineStr">
        <is>
          <t>ÄLMHULT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68552-2021</t>
        </is>
      </c>
      <c r="B585" s="1" t="n">
        <v>44529.49450231482</v>
      </c>
      <c r="C585" s="1" t="n">
        <v>45947</v>
      </c>
      <c r="D585" t="inlineStr">
        <is>
          <t>KRONOBERGS LÄN</t>
        </is>
      </c>
      <c r="E585" t="inlineStr">
        <is>
          <t>ÄLMHULT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50344-2025</t>
        </is>
      </c>
      <c r="B586" s="1" t="n">
        <v>45944.53962962963</v>
      </c>
      <c r="C586" s="1" t="n">
        <v>45947</v>
      </c>
      <c r="D586" t="inlineStr">
        <is>
          <t>KRONOBERGS LÄN</t>
        </is>
      </c>
      <c r="E586" t="inlineStr">
        <is>
          <t>ÄLMHULT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56955-2024</t>
        </is>
      </c>
      <c r="B587" s="1" t="n">
        <v>45628</v>
      </c>
      <c r="C587" s="1" t="n">
        <v>45947</v>
      </c>
      <c r="D587" t="inlineStr">
        <is>
          <t>KRONOBERGS LÄN</t>
        </is>
      </c>
      <c r="E587" t="inlineStr">
        <is>
          <t>ÄLMHULT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2445-2024</t>
        </is>
      </c>
      <c r="B588" s="1" t="n">
        <v>45311.62662037037</v>
      </c>
      <c r="C588" s="1" t="n">
        <v>45947</v>
      </c>
      <c r="D588" t="inlineStr">
        <is>
          <t>KRONOBERGS LÄN</t>
        </is>
      </c>
      <c r="E588" t="inlineStr">
        <is>
          <t>ÄLMHULT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28026-2024</t>
        </is>
      </c>
      <c r="B589" s="1" t="n">
        <v>45476.48375</v>
      </c>
      <c r="C589" s="1" t="n">
        <v>45947</v>
      </c>
      <c r="D589" t="inlineStr">
        <is>
          <t>KRONOBERGS LÄN</t>
        </is>
      </c>
      <c r="E589" t="inlineStr">
        <is>
          <t>ÄLMHULT</t>
        </is>
      </c>
      <c r="G589" t="n">
        <v>11.8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50805-2025</t>
        </is>
      </c>
      <c r="B590" s="1" t="n">
        <v>45946.5049074074</v>
      </c>
      <c r="C590" s="1" t="n">
        <v>45947</v>
      </c>
      <c r="D590" t="inlineStr">
        <is>
          <t>KRONOBERGS LÄN</t>
        </is>
      </c>
      <c r="E590" t="inlineStr">
        <is>
          <t>ÄLMHULT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25711-2023</t>
        </is>
      </c>
      <c r="B591" s="1" t="n">
        <v>45090.3316550926</v>
      </c>
      <c r="C591" s="1" t="n">
        <v>45947</v>
      </c>
      <c r="D591" t="inlineStr">
        <is>
          <t>KRONOBERGS LÄN</t>
        </is>
      </c>
      <c r="E591" t="inlineStr">
        <is>
          <t>ÄLMHULT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33840-2023</t>
        </is>
      </c>
      <c r="B592" s="1" t="n">
        <v>45133.66702546296</v>
      </c>
      <c r="C592" s="1" t="n">
        <v>45947</v>
      </c>
      <c r="D592" t="inlineStr">
        <is>
          <t>KRONOBERGS LÄN</t>
        </is>
      </c>
      <c r="E592" t="inlineStr">
        <is>
          <t>ÄLMHULT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38473-2025</t>
        </is>
      </c>
      <c r="B593" s="1" t="n">
        <v>45884</v>
      </c>
      <c r="C593" s="1" t="n">
        <v>45947</v>
      </c>
      <c r="D593" t="inlineStr">
        <is>
          <t>KRONOBERGS LÄN</t>
        </is>
      </c>
      <c r="E593" t="inlineStr">
        <is>
          <t>ÄLMHULT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54500-2022</t>
        </is>
      </c>
      <c r="B594" s="1" t="n">
        <v>44882.68681712963</v>
      </c>
      <c r="C594" s="1" t="n">
        <v>45947</v>
      </c>
      <c r="D594" t="inlineStr">
        <is>
          <t>KRONOBERGS LÄN</t>
        </is>
      </c>
      <c r="E594" t="inlineStr">
        <is>
          <t>ÄLMHULT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25918-2024</t>
        </is>
      </c>
      <c r="B595" s="1" t="n">
        <v>45467.60365740741</v>
      </c>
      <c r="C595" s="1" t="n">
        <v>45947</v>
      </c>
      <c r="D595" t="inlineStr">
        <is>
          <t>KRONOBERGS LÄN</t>
        </is>
      </c>
      <c r="E595" t="inlineStr">
        <is>
          <t>ÄLMHULT</t>
        </is>
      </c>
      <c r="G595" t="n">
        <v>3.6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58220-2024</t>
        </is>
      </c>
      <c r="B596" s="1" t="n">
        <v>45632.50561342593</v>
      </c>
      <c r="C596" s="1" t="n">
        <v>45947</v>
      </c>
      <c r="D596" t="inlineStr">
        <is>
          <t>KRONOBERGS LÄN</t>
        </is>
      </c>
      <c r="E596" t="inlineStr">
        <is>
          <t>ÄLMHULT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20964-2023</t>
        </is>
      </c>
      <c r="B597" s="1" t="n">
        <v>45061</v>
      </c>
      <c r="C597" s="1" t="n">
        <v>45947</v>
      </c>
      <c r="D597" t="inlineStr">
        <is>
          <t>KRONOBERGS LÄN</t>
        </is>
      </c>
      <c r="E597" t="inlineStr">
        <is>
          <t>ÄLMHULT</t>
        </is>
      </c>
      <c r="G597" t="n">
        <v>4.5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59631-2024</t>
        </is>
      </c>
      <c r="B598" s="1" t="n">
        <v>45638.91269675926</v>
      </c>
      <c r="C598" s="1" t="n">
        <v>45947</v>
      </c>
      <c r="D598" t="inlineStr">
        <is>
          <t>KRONOBERGS LÄN</t>
        </is>
      </c>
      <c r="E598" t="inlineStr">
        <is>
          <t>ÄLMHULT</t>
        </is>
      </c>
      <c r="G598" t="n">
        <v>4.7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59099-2022</t>
        </is>
      </c>
      <c r="B599" s="1" t="n">
        <v>44897</v>
      </c>
      <c r="C599" s="1" t="n">
        <v>45947</v>
      </c>
      <c r="D599" t="inlineStr">
        <is>
          <t>KRONOBERGS LÄN</t>
        </is>
      </c>
      <c r="E599" t="inlineStr">
        <is>
          <t>ÄLMHULT</t>
        </is>
      </c>
      <c r="G599" t="n">
        <v>4.3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17388-2025</t>
        </is>
      </c>
      <c r="B600" s="1" t="n">
        <v>45757.31876157408</v>
      </c>
      <c r="C600" s="1" t="n">
        <v>45947</v>
      </c>
      <c r="D600" t="inlineStr">
        <is>
          <t>KRONOBERGS LÄN</t>
        </is>
      </c>
      <c r="E600" t="inlineStr">
        <is>
          <t>ÄLMHULT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50452-2025</t>
        </is>
      </c>
      <c r="B601" s="1" t="n">
        <v>45945.32269675926</v>
      </c>
      <c r="C601" s="1" t="n">
        <v>45947</v>
      </c>
      <c r="D601" t="inlineStr">
        <is>
          <t>KRONOBERGS LÄN</t>
        </is>
      </c>
      <c r="E601" t="inlineStr">
        <is>
          <t>ÄLMHULT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45730-2025</t>
        </is>
      </c>
      <c r="B602" s="1" t="n">
        <v>45923.46226851852</v>
      </c>
      <c r="C602" s="1" t="n">
        <v>45947</v>
      </c>
      <c r="D602" t="inlineStr">
        <is>
          <t>KRONOBERGS LÄN</t>
        </is>
      </c>
      <c r="E602" t="inlineStr">
        <is>
          <t>ÄLMHULT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42014-2025</t>
        </is>
      </c>
      <c r="B603" s="1" t="n">
        <v>45903.57832175926</v>
      </c>
      <c r="C603" s="1" t="n">
        <v>45947</v>
      </c>
      <c r="D603" t="inlineStr">
        <is>
          <t>KRONOBERGS LÄN</t>
        </is>
      </c>
      <c r="E603" t="inlineStr">
        <is>
          <t>ÄLMHULT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50468-2025</t>
        </is>
      </c>
      <c r="B604" s="1" t="n">
        <v>45945.35819444444</v>
      </c>
      <c r="C604" s="1" t="n">
        <v>45947</v>
      </c>
      <c r="D604" t="inlineStr">
        <is>
          <t>KRONOBERGS LÄN</t>
        </is>
      </c>
      <c r="E604" t="inlineStr">
        <is>
          <t>ÄLMHULT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50481-2025</t>
        </is>
      </c>
      <c r="B605" s="1" t="n">
        <v>45945.37453703704</v>
      </c>
      <c r="C605" s="1" t="n">
        <v>45947</v>
      </c>
      <c r="D605" t="inlineStr">
        <is>
          <t>KRONOBERGS LÄN</t>
        </is>
      </c>
      <c r="E605" t="inlineStr">
        <is>
          <t>ÄLMHULT</t>
        </is>
      </c>
      <c r="G605" t="n">
        <v>3.3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59585-2024</t>
        </is>
      </c>
      <c r="B606" s="1" t="n">
        <v>45638.67876157408</v>
      </c>
      <c r="C606" s="1" t="n">
        <v>45947</v>
      </c>
      <c r="D606" t="inlineStr">
        <is>
          <t>KRONOBERGS LÄN</t>
        </is>
      </c>
      <c r="E606" t="inlineStr">
        <is>
          <t>ÄLMHULT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25707-2023</t>
        </is>
      </c>
      <c r="B607" s="1" t="n">
        <v>45090</v>
      </c>
      <c r="C607" s="1" t="n">
        <v>45947</v>
      </c>
      <c r="D607" t="inlineStr">
        <is>
          <t>KRONOBERGS LÄN</t>
        </is>
      </c>
      <c r="E607" t="inlineStr">
        <is>
          <t>ÄLMHULT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45733-2025</t>
        </is>
      </c>
      <c r="B608" s="1" t="n">
        <v>45923.46449074074</v>
      </c>
      <c r="C608" s="1" t="n">
        <v>45947</v>
      </c>
      <c r="D608" t="inlineStr">
        <is>
          <t>KRONOBERGS LÄN</t>
        </is>
      </c>
      <c r="E608" t="inlineStr">
        <is>
          <t>ÄLMHULT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53203-2024</t>
        </is>
      </c>
      <c r="B609" s="1" t="n">
        <v>45612.43539351852</v>
      </c>
      <c r="C609" s="1" t="n">
        <v>45947</v>
      </c>
      <c r="D609" t="inlineStr">
        <is>
          <t>KRONOBERGS LÄN</t>
        </is>
      </c>
      <c r="E609" t="inlineStr">
        <is>
          <t>ÄLMHULT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12866-2025</t>
        </is>
      </c>
      <c r="B610" s="1" t="n">
        <v>45733.67344907407</v>
      </c>
      <c r="C610" s="1" t="n">
        <v>45947</v>
      </c>
      <c r="D610" t="inlineStr">
        <is>
          <t>KRONOBERGS LÄN</t>
        </is>
      </c>
      <c r="E610" t="inlineStr">
        <is>
          <t>ÄLMHULT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48282-2022</t>
        </is>
      </c>
      <c r="B611" s="1" t="n">
        <v>44858</v>
      </c>
      <c r="C611" s="1" t="n">
        <v>45947</v>
      </c>
      <c r="D611" t="inlineStr">
        <is>
          <t>KRONOBERGS LÄN</t>
        </is>
      </c>
      <c r="E611" t="inlineStr">
        <is>
          <t>ÄLMHULT</t>
        </is>
      </c>
      <c r="G611" t="n">
        <v>14.2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19768-2023</t>
        </is>
      </c>
      <c r="B612" s="1" t="n">
        <v>45051.61240740741</v>
      </c>
      <c r="C612" s="1" t="n">
        <v>45947</v>
      </c>
      <c r="D612" t="inlineStr">
        <is>
          <t>KRONOBERGS LÄN</t>
        </is>
      </c>
      <c r="E612" t="inlineStr">
        <is>
          <t>ÄLMHULT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38180-2025</t>
        </is>
      </c>
      <c r="B613" s="1" t="n">
        <v>45882.64614583334</v>
      </c>
      <c r="C613" s="1" t="n">
        <v>45947</v>
      </c>
      <c r="D613" t="inlineStr">
        <is>
          <t>KRONOBERGS LÄN</t>
        </is>
      </c>
      <c r="E613" t="inlineStr">
        <is>
          <t>ÄLMHULT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46219-2025</t>
        </is>
      </c>
      <c r="B614" s="1" t="n">
        <v>45924.8566087963</v>
      </c>
      <c r="C614" s="1" t="n">
        <v>45947</v>
      </c>
      <c r="D614" t="inlineStr">
        <is>
          <t>KRONOBERGS LÄN</t>
        </is>
      </c>
      <c r="E614" t="inlineStr">
        <is>
          <t>ÄLMHULT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2253-2023</t>
        </is>
      </c>
      <c r="B615" s="1" t="n">
        <v>44942</v>
      </c>
      <c r="C615" s="1" t="n">
        <v>45947</v>
      </c>
      <c r="D615" t="inlineStr">
        <is>
          <t>KRONOBERGS LÄN</t>
        </is>
      </c>
      <c r="E615" t="inlineStr">
        <is>
          <t>ÄLMHULT</t>
        </is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60588-2020</t>
        </is>
      </c>
      <c r="B616" s="1" t="n">
        <v>44153</v>
      </c>
      <c r="C616" s="1" t="n">
        <v>45947</v>
      </c>
      <c r="D616" t="inlineStr">
        <is>
          <t>KRONOBERGS LÄN</t>
        </is>
      </c>
      <c r="E616" t="inlineStr">
        <is>
          <t>ÄLMHULT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44855-2021</t>
        </is>
      </c>
      <c r="B617" s="1" t="n">
        <v>44438</v>
      </c>
      <c r="C617" s="1" t="n">
        <v>45947</v>
      </c>
      <c r="D617" t="inlineStr">
        <is>
          <t>KRONOBERGS LÄN</t>
        </is>
      </c>
      <c r="E617" t="inlineStr">
        <is>
          <t>ÄLMHULT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11787-2024</t>
        </is>
      </c>
      <c r="B618" s="1" t="n">
        <v>45374.78101851852</v>
      </c>
      <c r="C618" s="1" t="n">
        <v>45947</v>
      </c>
      <c r="D618" t="inlineStr">
        <is>
          <t>KRONOBERGS LÄN</t>
        </is>
      </c>
      <c r="E618" t="inlineStr">
        <is>
          <t>ÄLMHULT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19818-2024</t>
        </is>
      </c>
      <c r="B619" s="1" t="n">
        <v>45433.33723379629</v>
      </c>
      <c r="C619" s="1" t="n">
        <v>45947</v>
      </c>
      <c r="D619" t="inlineStr">
        <is>
          <t>KRONOBERGS LÄN</t>
        </is>
      </c>
      <c r="E619" t="inlineStr">
        <is>
          <t>ÄLMHULT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20421-2021</t>
        </is>
      </c>
      <c r="B620" s="1" t="n">
        <v>44315</v>
      </c>
      <c r="C620" s="1" t="n">
        <v>45947</v>
      </c>
      <c r="D620" t="inlineStr">
        <is>
          <t>KRONOBERGS LÄN</t>
        </is>
      </c>
      <c r="E620" t="inlineStr">
        <is>
          <t>ÄLMHULT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20425-2021</t>
        </is>
      </c>
      <c r="B621" s="1" t="n">
        <v>44315</v>
      </c>
      <c r="C621" s="1" t="n">
        <v>45947</v>
      </c>
      <c r="D621" t="inlineStr">
        <is>
          <t>KRONOBERGS LÄN</t>
        </is>
      </c>
      <c r="E621" t="inlineStr">
        <is>
          <t>ÄLMHULT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59114-2022</t>
        </is>
      </c>
      <c r="B622" s="1" t="n">
        <v>44897</v>
      </c>
      <c r="C622" s="1" t="n">
        <v>45947</v>
      </c>
      <c r="D622" t="inlineStr">
        <is>
          <t>KRONOBERGS LÄN</t>
        </is>
      </c>
      <c r="E622" t="inlineStr">
        <is>
          <t>ÄLMHULT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58717-2024</t>
        </is>
      </c>
      <c r="B623" s="1" t="n">
        <v>45635.65861111111</v>
      </c>
      <c r="C623" s="1" t="n">
        <v>45947</v>
      </c>
      <c r="D623" t="inlineStr">
        <is>
          <t>KRONOBERGS LÄN</t>
        </is>
      </c>
      <c r="E623" t="inlineStr">
        <is>
          <t>ÄLMHULT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13680-2025</t>
        </is>
      </c>
      <c r="B624" s="1" t="n">
        <v>45737.26609953704</v>
      </c>
      <c r="C624" s="1" t="n">
        <v>45947</v>
      </c>
      <c r="D624" t="inlineStr">
        <is>
          <t>KRONOBERGS LÄN</t>
        </is>
      </c>
      <c r="E624" t="inlineStr">
        <is>
          <t>ÄLMHULT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6648-2025</t>
        </is>
      </c>
      <c r="B625" s="1" t="n">
        <v>45700.4034837963</v>
      </c>
      <c r="C625" s="1" t="n">
        <v>45947</v>
      </c>
      <c r="D625" t="inlineStr">
        <is>
          <t>KRONOBERGS LÄN</t>
        </is>
      </c>
      <c r="E625" t="inlineStr">
        <is>
          <t>ÄLMHULT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61971-2024</t>
        </is>
      </c>
      <c r="B626" s="1" t="n">
        <v>45653.59679398148</v>
      </c>
      <c r="C626" s="1" t="n">
        <v>45947</v>
      </c>
      <c r="D626" t="inlineStr">
        <is>
          <t>KRONOBERGS LÄN</t>
        </is>
      </c>
      <c r="E626" t="inlineStr">
        <is>
          <t>ÄLMHULT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38457-2025</t>
        </is>
      </c>
      <c r="B627" s="1" t="n">
        <v>45883.70913194444</v>
      </c>
      <c r="C627" s="1" t="n">
        <v>45947</v>
      </c>
      <c r="D627" t="inlineStr">
        <is>
          <t>KRONOBERGS LÄN</t>
        </is>
      </c>
      <c r="E627" t="inlineStr">
        <is>
          <t>ÄLMHULT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1348-2024</t>
        </is>
      </c>
      <c r="B628" s="1" t="n">
        <v>45303.45996527778</v>
      </c>
      <c r="C628" s="1" t="n">
        <v>45947</v>
      </c>
      <c r="D628" t="inlineStr">
        <is>
          <t>KRONOBERGS LÄN</t>
        </is>
      </c>
      <c r="E628" t="inlineStr">
        <is>
          <t>ÄLMHULT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49562-2023</t>
        </is>
      </c>
      <c r="B629" s="1" t="n">
        <v>45211.64829861111</v>
      </c>
      <c r="C629" s="1" t="n">
        <v>45947</v>
      </c>
      <c r="D629" t="inlineStr">
        <is>
          <t>KRONOBERGS LÄN</t>
        </is>
      </c>
      <c r="E629" t="inlineStr">
        <is>
          <t>ÄLMHULT</t>
        </is>
      </c>
      <c r="G629" t="n">
        <v>4.1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14280-2023</t>
        </is>
      </c>
      <c r="B630" s="1" t="n">
        <v>45010.41703703703</v>
      </c>
      <c r="C630" s="1" t="n">
        <v>45947</v>
      </c>
      <c r="D630" t="inlineStr">
        <is>
          <t>KRONOBERGS LÄN</t>
        </is>
      </c>
      <c r="E630" t="inlineStr">
        <is>
          <t>ÄLMHULT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7968-2025</t>
        </is>
      </c>
      <c r="B631" s="1" t="n">
        <v>45707.45516203704</v>
      </c>
      <c r="C631" s="1" t="n">
        <v>45947</v>
      </c>
      <c r="D631" t="inlineStr">
        <is>
          <t>KRONOBERGS LÄN</t>
        </is>
      </c>
      <c r="E631" t="inlineStr">
        <is>
          <t>ÄLMHULT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49442-2024</t>
        </is>
      </c>
      <c r="B632" s="1" t="n">
        <v>45595.89636574074</v>
      </c>
      <c r="C632" s="1" t="n">
        <v>45947</v>
      </c>
      <c r="D632" t="inlineStr">
        <is>
          <t>KRONOBERGS LÄN</t>
        </is>
      </c>
      <c r="E632" t="inlineStr">
        <is>
          <t>ÄLMHULT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62812-2023</t>
        </is>
      </c>
      <c r="B633" s="1" t="n">
        <v>45271.89012731481</v>
      </c>
      <c r="C633" s="1" t="n">
        <v>45947</v>
      </c>
      <c r="D633" t="inlineStr">
        <is>
          <t>KRONOBERGS LÄN</t>
        </is>
      </c>
      <c r="E633" t="inlineStr">
        <is>
          <t>ÄLMHULT</t>
        </is>
      </c>
      <c r="G633" t="n">
        <v>8.4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38812-2024</t>
        </is>
      </c>
      <c r="B634" s="1" t="n">
        <v>45547.54277777778</v>
      </c>
      <c r="C634" s="1" t="n">
        <v>45947</v>
      </c>
      <c r="D634" t="inlineStr">
        <is>
          <t>KRONOBERGS LÄN</t>
        </is>
      </c>
      <c r="E634" t="inlineStr">
        <is>
          <t>ÄLMHULT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56853-2023</t>
        </is>
      </c>
      <c r="B635" s="1" t="n">
        <v>45244.49783564815</v>
      </c>
      <c r="C635" s="1" t="n">
        <v>45947</v>
      </c>
      <c r="D635" t="inlineStr">
        <is>
          <t>KRONOBERGS LÄN</t>
        </is>
      </c>
      <c r="E635" t="inlineStr">
        <is>
          <t>ÄLMHULT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53113-2023</t>
        </is>
      </c>
      <c r="B636" s="1" t="n">
        <v>45228.75835648148</v>
      </c>
      <c r="C636" s="1" t="n">
        <v>45947</v>
      </c>
      <c r="D636" t="inlineStr">
        <is>
          <t>KRONOBERGS LÄN</t>
        </is>
      </c>
      <c r="E636" t="inlineStr">
        <is>
          <t>ÄLMHULT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58831-2023</t>
        </is>
      </c>
      <c r="B637" s="1" t="n">
        <v>45252.40496527778</v>
      </c>
      <c r="C637" s="1" t="n">
        <v>45947</v>
      </c>
      <c r="D637" t="inlineStr">
        <is>
          <t>KRONOBERGS LÄN</t>
        </is>
      </c>
      <c r="E637" t="inlineStr">
        <is>
          <t>ÄLMHULT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62172-2022</t>
        </is>
      </c>
      <c r="B638" s="1" t="n">
        <v>44922</v>
      </c>
      <c r="C638" s="1" t="n">
        <v>45947</v>
      </c>
      <c r="D638" t="inlineStr">
        <is>
          <t>KRONOBERGS LÄN</t>
        </is>
      </c>
      <c r="E638" t="inlineStr">
        <is>
          <t>ÄLMHULT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3377-2025</t>
        </is>
      </c>
      <c r="B639" s="1" t="n">
        <v>45680.33516203704</v>
      </c>
      <c r="C639" s="1" t="n">
        <v>45947</v>
      </c>
      <c r="D639" t="inlineStr">
        <is>
          <t>KRONOBERGS LÄN</t>
        </is>
      </c>
      <c r="E639" t="inlineStr">
        <is>
          <t>ÄLMHULT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21168-2021</t>
        </is>
      </c>
      <c r="B640" s="1" t="n">
        <v>44320.42920138889</v>
      </c>
      <c r="C640" s="1" t="n">
        <v>45947</v>
      </c>
      <c r="D640" t="inlineStr">
        <is>
          <t>KRONOBERGS LÄN</t>
        </is>
      </c>
      <c r="E640" t="inlineStr">
        <is>
          <t>ÄLMHULT</t>
        </is>
      </c>
      <c r="F640" t="inlineStr">
        <is>
          <t>Sveaskog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48265-2023</t>
        </is>
      </c>
      <c r="B641" s="1" t="n">
        <v>45205.54072916666</v>
      </c>
      <c r="C641" s="1" t="n">
        <v>45947</v>
      </c>
      <c r="D641" t="inlineStr">
        <is>
          <t>KRONOBERGS LÄN</t>
        </is>
      </c>
      <c r="E641" t="inlineStr">
        <is>
          <t>ÄLMHULT</t>
        </is>
      </c>
      <c r="G641" t="n">
        <v>4.6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50073-2023</t>
        </is>
      </c>
      <c r="B642" s="1" t="n">
        <v>45215.55851851852</v>
      </c>
      <c r="C642" s="1" t="n">
        <v>45947</v>
      </c>
      <c r="D642" t="inlineStr">
        <is>
          <t>KRONOBERGS LÄN</t>
        </is>
      </c>
      <c r="E642" t="inlineStr">
        <is>
          <t>ÄLMHULT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2238-2023</t>
        </is>
      </c>
      <c r="B643" s="1" t="n">
        <v>44942</v>
      </c>
      <c r="C643" s="1" t="n">
        <v>45947</v>
      </c>
      <c r="D643" t="inlineStr">
        <is>
          <t>KRONOBERGS LÄN</t>
        </is>
      </c>
      <c r="E643" t="inlineStr">
        <is>
          <t>ÄLMHULT</t>
        </is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1365-2024</t>
        </is>
      </c>
      <c r="B644" s="1" t="n">
        <v>45303.5246412037</v>
      </c>
      <c r="C644" s="1" t="n">
        <v>45947</v>
      </c>
      <c r="D644" t="inlineStr">
        <is>
          <t>KRONOBERGS LÄN</t>
        </is>
      </c>
      <c r="E644" t="inlineStr">
        <is>
          <t>ÄLMHULT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43876-2021</t>
        </is>
      </c>
      <c r="B645" s="1" t="n">
        <v>44434</v>
      </c>
      <c r="C645" s="1" t="n">
        <v>45947</v>
      </c>
      <c r="D645" t="inlineStr">
        <is>
          <t>KRONOBERGS LÄN</t>
        </is>
      </c>
      <c r="E645" t="inlineStr">
        <is>
          <t>ÄLMHULT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28694-2023</t>
        </is>
      </c>
      <c r="B646" s="1" t="n">
        <v>45103.70469907407</v>
      </c>
      <c r="C646" s="1" t="n">
        <v>45947</v>
      </c>
      <c r="D646" t="inlineStr">
        <is>
          <t>KRONOBERGS LÄN</t>
        </is>
      </c>
      <c r="E646" t="inlineStr">
        <is>
          <t>ÄLMHULT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12650-2025</t>
        </is>
      </c>
      <c r="B647" s="1" t="n">
        <v>45733.40694444445</v>
      </c>
      <c r="C647" s="1" t="n">
        <v>45947</v>
      </c>
      <c r="D647" t="inlineStr">
        <is>
          <t>KRONOBERGS LÄN</t>
        </is>
      </c>
      <c r="E647" t="inlineStr">
        <is>
          <t>ÄLMHULT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58490-2023</t>
        </is>
      </c>
      <c r="B648" s="1" t="n">
        <v>45251.33616898148</v>
      </c>
      <c r="C648" s="1" t="n">
        <v>45947</v>
      </c>
      <c r="D648" t="inlineStr">
        <is>
          <t>KRONOBERGS LÄN</t>
        </is>
      </c>
      <c r="E648" t="inlineStr">
        <is>
          <t>ÄLMHULT</t>
        </is>
      </c>
      <c r="G648" t="n">
        <v>7.1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58496-2023</t>
        </is>
      </c>
      <c r="B649" s="1" t="n">
        <v>45251.35104166667</v>
      </c>
      <c r="C649" s="1" t="n">
        <v>45947</v>
      </c>
      <c r="D649" t="inlineStr">
        <is>
          <t>KRONOBERGS LÄN</t>
        </is>
      </c>
      <c r="E649" t="inlineStr">
        <is>
          <t>ÄLMHULT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19295-2023</t>
        </is>
      </c>
      <c r="B650" s="1" t="n">
        <v>45049</v>
      </c>
      <c r="C650" s="1" t="n">
        <v>45947</v>
      </c>
      <c r="D650" t="inlineStr">
        <is>
          <t>KRONOBERGS LÄN</t>
        </is>
      </c>
      <c r="E650" t="inlineStr">
        <is>
          <t>ÄLMHULT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63569-2021</t>
        </is>
      </c>
      <c r="B651" s="1" t="n">
        <v>44508</v>
      </c>
      <c r="C651" s="1" t="n">
        <v>45947</v>
      </c>
      <c r="D651" t="inlineStr">
        <is>
          <t>KRONOBERGS LÄN</t>
        </is>
      </c>
      <c r="E651" t="inlineStr">
        <is>
          <t>ÄLMHULT</t>
        </is>
      </c>
      <c r="G651" t="n">
        <v>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42871-2024</t>
        </is>
      </c>
      <c r="B652" s="1" t="n">
        <v>45566.67163194445</v>
      </c>
      <c r="C652" s="1" t="n">
        <v>45947</v>
      </c>
      <c r="D652" t="inlineStr">
        <is>
          <t>KRONOBERGS LÄN</t>
        </is>
      </c>
      <c r="E652" t="inlineStr">
        <is>
          <t>ÄLMHULT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3513-2025</t>
        </is>
      </c>
      <c r="B653" s="1" t="n">
        <v>45680.59315972222</v>
      </c>
      <c r="C653" s="1" t="n">
        <v>45947</v>
      </c>
      <c r="D653" t="inlineStr">
        <is>
          <t>KRONOBERGS LÄN</t>
        </is>
      </c>
      <c r="E653" t="inlineStr">
        <is>
          <t>ÄLMHULT</t>
        </is>
      </c>
      <c r="F653" t="inlineStr">
        <is>
          <t>Sveaskog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3514-2025</t>
        </is>
      </c>
      <c r="B654" s="1" t="n">
        <v>45680.59511574074</v>
      </c>
      <c r="C654" s="1" t="n">
        <v>45947</v>
      </c>
      <c r="D654" t="inlineStr">
        <is>
          <t>KRONOBERGS LÄN</t>
        </is>
      </c>
      <c r="E654" t="inlineStr">
        <is>
          <t>ÄLMHULT</t>
        </is>
      </c>
      <c r="F654" t="inlineStr">
        <is>
          <t>Sveaskog</t>
        </is>
      </c>
      <c r="G654" t="n">
        <v>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64296-2023</t>
        </is>
      </c>
      <c r="B655" s="1" t="n">
        <v>45280</v>
      </c>
      <c r="C655" s="1" t="n">
        <v>45947</v>
      </c>
      <c r="D655" t="inlineStr">
        <is>
          <t>KRONOBERGS LÄN</t>
        </is>
      </c>
      <c r="E655" t="inlineStr">
        <is>
          <t>ÄLMHULT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57308-2023</t>
        </is>
      </c>
      <c r="B656" s="1" t="n">
        <v>45240</v>
      </c>
      <c r="C656" s="1" t="n">
        <v>45947</v>
      </c>
      <c r="D656" t="inlineStr">
        <is>
          <t>KRONOBERGS LÄN</t>
        </is>
      </c>
      <c r="E656" t="inlineStr">
        <is>
          <t>ÄLMHULT</t>
        </is>
      </c>
      <c r="F656" t="inlineStr">
        <is>
          <t>Kyrkan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49575-2023</t>
        </is>
      </c>
      <c r="B657" s="1" t="n">
        <v>45211.65987268519</v>
      </c>
      <c r="C657" s="1" t="n">
        <v>45947</v>
      </c>
      <c r="D657" t="inlineStr">
        <is>
          <t>KRONOBERGS LÄN</t>
        </is>
      </c>
      <c r="E657" t="inlineStr">
        <is>
          <t>ÄLMHULT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12893-2023</t>
        </is>
      </c>
      <c r="B658" s="1" t="n">
        <v>45001</v>
      </c>
      <c r="C658" s="1" t="n">
        <v>45947</v>
      </c>
      <c r="D658" t="inlineStr">
        <is>
          <t>KRONOBERGS LÄN</t>
        </is>
      </c>
      <c r="E658" t="inlineStr">
        <is>
          <t>ÄLMHULT</t>
        </is>
      </c>
      <c r="G658" t="n">
        <v>4.3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48156-2024</t>
        </is>
      </c>
      <c r="B659" s="1" t="n">
        <v>45589.68910879629</v>
      </c>
      <c r="C659" s="1" t="n">
        <v>45947</v>
      </c>
      <c r="D659" t="inlineStr">
        <is>
          <t>KRONOBERGS LÄN</t>
        </is>
      </c>
      <c r="E659" t="inlineStr">
        <is>
          <t>ÄLMHULT</t>
        </is>
      </c>
      <c r="G659" t="n">
        <v>4.4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8265-2024</t>
        </is>
      </c>
      <c r="B660" s="1" t="n">
        <v>45352.31738425926</v>
      </c>
      <c r="C660" s="1" t="n">
        <v>45947</v>
      </c>
      <c r="D660" t="inlineStr">
        <is>
          <t>KRONOBERGS LÄN</t>
        </is>
      </c>
      <c r="E660" t="inlineStr">
        <is>
          <t>ÄLMHULT</t>
        </is>
      </c>
      <c r="F660" t="inlineStr">
        <is>
          <t>Sveaskog</t>
        </is>
      </c>
      <c r="G660" t="n">
        <v>0.4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58213-2024</t>
        </is>
      </c>
      <c r="B661" s="1" t="n">
        <v>45632.49377314815</v>
      </c>
      <c r="C661" s="1" t="n">
        <v>45947</v>
      </c>
      <c r="D661" t="inlineStr">
        <is>
          <t>KRONOBERGS LÄN</t>
        </is>
      </c>
      <c r="E661" t="inlineStr">
        <is>
          <t>ÄLMHULT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56938-2021</t>
        </is>
      </c>
      <c r="B662" s="1" t="n">
        <v>44482.3475</v>
      </c>
      <c r="C662" s="1" t="n">
        <v>45947</v>
      </c>
      <c r="D662" t="inlineStr">
        <is>
          <t>KRONOBERGS LÄN</t>
        </is>
      </c>
      <c r="E662" t="inlineStr">
        <is>
          <t>ÄLMHULT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28693-2023</t>
        </is>
      </c>
      <c r="B663" s="1" t="n">
        <v>45103.70189814815</v>
      </c>
      <c r="C663" s="1" t="n">
        <v>45947</v>
      </c>
      <c r="D663" t="inlineStr">
        <is>
          <t>KRONOBERGS LÄN</t>
        </is>
      </c>
      <c r="E663" t="inlineStr">
        <is>
          <t>ÄLMHULT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52275-2024</t>
        </is>
      </c>
      <c r="B664" s="1" t="n">
        <v>45608.66239583334</v>
      </c>
      <c r="C664" s="1" t="n">
        <v>45947</v>
      </c>
      <c r="D664" t="inlineStr">
        <is>
          <t>KRONOBERGS LÄN</t>
        </is>
      </c>
      <c r="E664" t="inlineStr">
        <is>
          <t>ÄLMHULT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31872-2022</t>
        </is>
      </c>
      <c r="B665" s="1" t="n">
        <v>44777.38348379629</v>
      </c>
      <c r="C665" s="1" t="n">
        <v>45947</v>
      </c>
      <c r="D665" t="inlineStr">
        <is>
          <t>KRONOBERGS LÄN</t>
        </is>
      </c>
      <c r="E665" t="inlineStr">
        <is>
          <t>ÄLMHULT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61968-2024</t>
        </is>
      </c>
      <c r="B666" s="1" t="n">
        <v>45653.58763888889</v>
      </c>
      <c r="C666" s="1" t="n">
        <v>45947</v>
      </c>
      <c r="D666" t="inlineStr">
        <is>
          <t>KRONOBERGS LÄN</t>
        </is>
      </c>
      <c r="E666" t="inlineStr">
        <is>
          <t>ÄLMHULT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976-2023</t>
        </is>
      </c>
      <c r="B667" s="1" t="n">
        <v>44935.34144675926</v>
      </c>
      <c r="C667" s="1" t="n">
        <v>45947</v>
      </c>
      <c r="D667" t="inlineStr">
        <is>
          <t>KRONOBERGS LÄN</t>
        </is>
      </c>
      <c r="E667" t="inlineStr">
        <is>
          <t>ÄLMHULT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11222-2023</t>
        </is>
      </c>
      <c r="B668" s="1" t="n">
        <v>44992.62568287037</v>
      </c>
      <c r="C668" s="1" t="n">
        <v>45947</v>
      </c>
      <c r="D668" t="inlineStr">
        <is>
          <t>KRONOBERGS LÄN</t>
        </is>
      </c>
      <c r="E668" t="inlineStr">
        <is>
          <t>ÄLMHULT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11207-2024</t>
        </is>
      </c>
      <c r="B669" s="1" t="n">
        <v>45371.56891203704</v>
      </c>
      <c r="C669" s="1" t="n">
        <v>45947</v>
      </c>
      <c r="D669" t="inlineStr">
        <is>
          <t>KRONOBERGS LÄN</t>
        </is>
      </c>
      <c r="E669" t="inlineStr">
        <is>
          <t>ÄLMHULT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8255-2024</t>
        </is>
      </c>
      <c r="B670" s="1" t="n">
        <v>45352.31292824074</v>
      </c>
      <c r="C670" s="1" t="n">
        <v>45947</v>
      </c>
      <c r="D670" t="inlineStr">
        <is>
          <t>KRONOBERGS LÄN</t>
        </is>
      </c>
      <c r="E670" t="inlineStr">
        <is>
          <t>ÄLMHULT</t>
        </is>
      </c>
      <c r="F670" t="inlineStr">
        <is>
          <t>Sveaskog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7793-2025</t>
        </is>
      </c>
      <c r="B671" s="1" t="n">
        <v>45706.59630787037</v>
      </c>
      <c r="C671" s="1" t="n">
        <v>45947</v>
      </c>
      <c r="D671" t="inlineStr">
        <is>
          <t>KRONOBERGS LÄN</t>
        </is>
      </c>
      <c r="E671" t="inlineStr">
        <is>
          <t>ÄLMHULT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21999-2024</t>
        </is>
      </c>
      <c r="B672" s="1" t="n">
        <v>45443.56369212963</v>
      </c>
      <c r="C672" s="1" t="n">
        <v>45947</v>
      </c>
      <c r="D672" t="inlineStr">
        <is>
          <t>KRONOBERGS LÄN</t>
        </is>
      </c>
      <c r="E672" t="inlineStr">
        <is>
          <t>ÄLMHULT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12746-2024</t>
        </is>
      </c>
      <c r="B673" s="1" t="n">
        <v>45384.54230324074</v>
      </c>
      <c r="C673" s="1" t="n">
        <v>45947</v>
      </c>
      <c r="D673" t="inlineStr">
        <is>
          <t>KRONOBERGS LÄN</t>
        </is>
      </c>
      <c r="E673" t="inlineStr">
        <is>
          <t>ÄLMHULT</t>
        </is>
      </c>
      <c r="F673" t="inlineStr">
        <is>
          <t>Sveaskog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13072-2025</t>
        </is>
      </c>
      <c r="B674" s="1" t="n">
        <v>45734</v>
      </c>
      <c r="C674" s="1" t="n">
        <v>45947</v>
      </c>
      <c r="D674" t="inlineStr">
        <is>
          <t>KRONOBERGS LÄN</t>
        </is>
      </c>
      <c r="E674" t="inlineStr">
        <is>
          <t>ÄLMHULT</t>
        </is>
      </c>
      <c r="G674" t="n">
        <v>3.4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13113-2025</t>
        </is>
      </c>
      <c r="B675" s="1" t="n">
        <v>45734</v>
      </c>
      <c r="C675" s="1" t="n">
        <v>45947</v>
      </c>
      <c r="D675" t="inlineStr">
        <is>
          <t>KRONOBERGS LÄN</t>
        </is>
      </c>
      <c r="E675" t="inlineStr">
        <is>
          <t>ÄLMHULT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4163-2021</t>
        </is>
      </c>
      <c r="B676" s="1" t="n">
        <v>44221</v>
      </c>
      <c r="C676" s="1" t="n">
        <v>45947</v>
      </c>
      <c r="D676" t="inlineStr">
        <is>
          <t>KRONOBERGS LÄN</t>
        </is>
      </c>
      <c r="E676" t="inlineStr">
        <is>
          <t>ÄLMHULT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62122-2022</t>
        </is>
      </c>
      <c r="B677" s="1" t="n">
        <v>44921.82634259259</v>
      </c>
      <c r="C677" s="1" t="n">
        <v>45947</v>
      </c>
      <c r="D677" t="inlineStr">
        <is>
          <t>KRONOBERGS LÄN</t>
        </is>
      </c>
      <c r="E677" t="inlineStr">
        <is>
          <t>ÄLMHULT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12339-2024</t>
        </is>
      </c>
      <c r="B678" s="1" t="n">
        <v>45378.73694444444</v>
      </c>
      <c r="C678" s="1" t="n">
        <v>45947</v>
      </c>
      <c r="D678" t="inlineStr">
        <is>
          <t>KRONOBERGS LÄN</t>
        </is>
      </c>
      <c r="E678" t="inlineStr">
        <is>
          <t>ÄLMHULT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39022-2022</t>
        </is>
      </c>
      <c r="B679" s="1" t="n">
        <v>44817</v>
      </c>
      <c r="C679" s="1" t="n">
        <v>45947</v>
      </c>
      <c r="D679" t="inlineStr">
        <is>
          <t>KRONOBERGS LÄN</t>
        </is>
      </c>
      <c r="E679" t="inlineStr">
        <is>
          <t>ÄLMHULT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26386-2023</t>
        </is>
      </c>
      <c r="B680" s="1" t="n">
        <v>45092.34288194445</v>
      </c>
      <c r="C680" s="1" t="n">
        <v>45947</v>
      </c>
      <c r="D680" t="inlineStr">
        <is>
          <t>KRONOBERGS LÄN</t>
        </is>
      </c>
      <c r="E680" t="inlineStr">
        <is>
          <t>ÄLMHULT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13606-2023</t>
        </is>
      </c>
      <c r="B681" s="1" t="n">
        <v>45006</v>
      </c>
      <c r="C681" s="1" t="n">
        <v>45947</v>
      </c>
      <c r="D681" t="inlineStr">
        <is>
          <t>KRONOBERGS LÄN</t>
        </is>
      </c>
      <c r="E681" t="inlineStr">
        <is>
          <t>ÄLMHULT</t>
        </is>
      </c>
      <c r="F681" t="inlineStr">
        <is>
          <t>Kommuner</t>
        </is>
      </c>
      <c r="G681" t="n">
        <v>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26454-2023</t>
        </is>
      </c>
      <c r="B682" s="1" t="n">
        <v>45092.46023148148</v>
      </c>
      <c r="C682" s="1" t="n">
        <v>45947</v>
      </c>
      <c r="D682" t="inlineStr">
        <is>
          <t>KRONOBERGS LÄN</t>
        </is>
      </c>
      <c r="E682" t="inlineStr">
        <is>
          <t>ÄLMHULT</t>
        </is>
      </c>
      <c r="G682" t="n">
        <v>4.2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39380-2023</t>
        </is>
      </c>
      <c r="B683" s="1" t="n">
        <v>45166.64127314815</v>
      </c>
      <c r="C683" s="1" t="n">
        <v>45947</v>
      </c>
      <c r="D683" t="inlineStr">
        <is>
          <t>KRONOBERGS LÄN</t>
        </is>
      </c>
      <c r="E683" t="inlineStr">
        <is>
          <t>ÄLMHULT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11938-2024</t>
        </is>
      </c>
      <c r="B684" s="1" t="n">
        <v>45376.66356481481</v>
      </c>
      <c r="C684" s="1" t="n">
        <v>45947</v>
      </c>
      <c r="D684" t="inlineStr">
        <is>
          <t>KRONOBERGS LÄN</t>
        </is>
      </c>
      <c r="E684" t="inlineStr">
        <is>
          <t>ÄLMHULT</t>
        </is>
      </c>
      <c r="G684" t="n">
        <v>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2252-2023</t>
        </is>
      </c>
      <c r="B685" s="1" t="n">
        <v>44942</v>
      </c>
      <c r="C685" s="1" t="n">
        <v>45947</v>
      </c>
      <c r="D685" t="inlineStr">
        <is>
          <t>KRONOBERGS LÄN</t>
        </is>
      </c>
      <c r="E685" t="inlineStr">
        <is>
          <t>ÄLMHULT</t>
        </is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14890-2023</t>
        </is>
      </c>
      <c r="B686" s="1" t="n">
        <v>45015.31724537037</v>
      </c>
      <c r="C686" s="1" t="n">
        <v>45947</v>
      </c>
      <c r="D686" t="inlineStr">
        <is>
          <t>KRONOBERGS LÄN</t>
        </is>
      </c>
      <c r="E686" t="inlineStr">
        <is>
          <t>ÄLMHULT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17927-2025</t>
        </is>
      </c>
      <c r="B687" s="1" t="n">
        <v>45759.41274305555</v>
      </c>
      <c r="C687" s="1" t="n">
        <v>45947</v>
      </c>
      <c r="D687" t="inlineStr">
        <is>
          <t>KRONOBERGS LÄN</t>
        </is>
      </c>
      <c r="E687" t="inlineStr">
        <is>
          <t>ÄLMHULT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71802-2021</t>
        </is>
      </c>
      <c r="B688" s="1" t="n">
        <v>44543</v>
      </c>
      <c r="C688" s="1" t="n">
        <v>45947</v>
      </c>
      <c r="D688" t="inlineStr">
        <is>
          <t>KRONOBERGS LÄN</t>
        </is>
      </c>
      <c r="E688" t="inlineStr">
        <is>
          <t>ÄLMHULT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2829-2024</t>
        </is>
      </c>
      <c r="B689" s="1" t="n">
        <v>45314</v>
      </c>
      <c r="C689" s="1" t="n">
        <v>45947</v>
      </c>
      <c r="D689" t="inlineStr">
        <is>
          <t>KRONOBERGS LÄN</t>
        </is>
      </c>
      <c r="E689" t="inlineStr">
        <is>
          <t>ÄLMHULT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37015-2023</t>
        </is>
      </c>
      <c r="B690" s="1" t="n">
        <v>45155.3446875</v>
      </c>
      <c r="C690" s="1" t="n">
        <v>45947</v>
      </c>
      <c r="D690" t="inlineStr">
        <is>
          <t>KRONOBERGS LÄN</t>
        </is>
      </c>
      <c r="E690" t="inlineStr">
        <is>
          <t>ÄLMHULT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12743-2024</t>
        </is>
      </c>
      <c r="B691" s="1" t="n">
        <v>45384.54092592592</v>
      </c>
      <c r="C691" s="1" t="n">
        <v>45947</v>
      </c>
      <c r="D691" t="inlineStr">
        <is>
          <t>KRONOBERGS LÄN</t>
        </is>
      </c>
      <c r="E691" t="inlineStr">
        <is>
          <t>ÄLMHULT</t>
        </is>
      </c>
      <c r="F691" t="inlineStr">
        <is>
          <t>Sveaskog</t>
        </is>
      </c>
      <c r="G691" t="n">
        <v>6.3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23104-2024</t>
        </is>
      </c>
      <c r="B692" s="1" t="n">
        <v>45450.54707175926</v>
      </c>
      <c r="C692" s="1" t="n">
        <v>45947</v>
      </c>
      <c r="D692" t="inlineStr">
        <is>
          <t>KRONOBERGS LÄN</t>
        </is>
      </c>
      <c r="E692" t="inlineStr">
        <is>
          <t>ÄLMHULT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48159-2024</t>
        </is>
      </c>
      <c r="B693" s="1" t="n">
        <v>45589.69603009259</v>
      </c>
      <c r="C693" s="1" t="n">
        <v>45947</v>
      </c>
      <c r="D693" t="inlineStr">
        <is>
          <t>KRONOBERGS LÄN</t>
        </is>
      </c>
      <c r="E693" t="inlineStr">
        <is>
          <t>ÄLMHULT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3869-2025</t>
        </is>
      </c>
      <c r="B694" s="1" t="n">
        <v>45684.32357638889</v>
      </c>
      <c r="C694" s="1" t="n">
        <v>45947</v>
      </c>
      <c r="D694" t="inlineStr">
        <is>
          <t>KRONOBERGS LÄN</t>
        </is>
      </c>
      <c r="E694" t="inlineStr">
        <is>
          <t>ÄLMHULT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67257-2021</t>
        </is>
      </c>
      <c r="B695" s="1" t="n">
        <v>44523</v>
      </c>
      <c r="C695" s="1" t="n">
        <v>45947</v>
      </c>
      <c r="D695" t="inlineStr">
        <is>
          <t>KRONOBERGS LÄN</t>
        </is>
      </c>
      <c r="E695" t="inlineStr">
        <is>
          <t>ÄLMHULT</t>
        </is>
      </c>
      <c r="G695" t="n">
        <v>6.7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55629-2021</t>
        </is>
      </c>
      <c r="B696" s="1" t="n">
        <v>44476.32795138889</v>
      </c>
      <c r="C696" s="1" t="n">
        <v>45947</v>
      </c>
      <c r="D696" t="inlineStr">
        <is>
          <t>KRONOBERGS LÄN</t>
        </is>
      </c>
      <c r="E696" t="inlineStr">
        <is>
          <t>ÄLMHULT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47281-2024</t>
        </is>
      </c>
      <c r="B697" s="1" t="n">
        <v>45586</v>
      </c>
      <c r="C697" s="1" t="n">
        <v>45947</v>
      </c>
      <c r="D697" t="inlineStr">
        <is>
          <t>KRONOBERGS LÄN</t>
        </is>
      </c>
      <c r="E697" t="inlineStr">
        <is>
          <t>ÄLMHULT</t>
        </is>
      </c>
      <c r="G697" t="n">
        <v>0.4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54734-2021</t>
        </is>
      </c>
      <c r="B698" s="1" t="n">
        <v>44473.86554398148</v>
      </c>
      <c r="C698" s="1" t="n">
        <v>45947</v>
      </c>
      <c r="D698" t="inlineStr">
        <is>
          <t>KRONOBERGS LÄN</t>
        </is>
      </c>
      <c r="E698" t="inlineStr">
        <is>
          <t>ÄLMHULT</t>
        </is>
      </c>
      <c r="G698" t="n">
        <v>4.9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35627-2024</t>
        </is>
      </c>
      <c r="B699" s="1" t="n">
        <v>45531.74303240741</v>
      </c>
      <c r="C699" s="1" t="n">
        <v>45947</v>
      </c>
      <c r="D699" t="inlineStr">
        <is>
          <t>KRONOBERGS LÄN</t>
        </is>
      </c>
      <c r="E699" t="inlineStr">
        <is>
          <t>ÄLMHULT</t>
        </is>
      </c>
      <c r="G699" t="n">
        <v>6.9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53661-2024</t>
        </is>
      </c>
      <c r="B700" s="1" t="n">
        <v>45615.32158564815</v>
      </c>
      <c r="C700" s="1" t="n">
        <v>45947</v>
      </c>
      <c r="D700" t="inlineStr">
        <is>
          <t>KRONOBERGS LÄN</t>
        </is>
      </c>
      <c r="E700" t="inlineStr">
        <is>
          <t>ÄLMHULT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5135-2023</t>
        </is>
      </c>
      <c r="B701" s="1" t="n">
        <v>44958.84677083333</v>
      </c>
      <c r="C701" s="1" t="n">
        <v>45947</v>
      </c>
      <c r="D701" t="inlineStr">
        <is>
          <t>KRONOBERGS LÄN</t>
        </is>
      </c>
      <c r="E701" t="inlineStr">
        <is>
          <t>ÄLMHULT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27756-2023</t>
        </is>
      </c>
      <c r="B702" s="1" t="n">
        <v>45098</v>
      </c>
      <c r="C702" s="1" t="n">
        <v>45947</v>
      </c>
      <c r="D702" t="inlineStr">
        <is>
          <t>KRONOBERGS LÄN</t>
        </is>
      </c>
      <c r="E702" t="inlineStr">
        <is>
          <t>ÄLMHULT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  <c r="U702">
        <f>HYPERLINK("https://klasma.github.io/Logging_0765/knärot/A 27756-2023 karta knärot.png", "A 27756-2023")</f>
        <v/>
      </c>
      <c r="V702">
        <f>HYPERLINK("https://klasma.github.io/Logging_0765/klagomål/A 27756-2023 FSC-klagomål.docx", "A 27756-2023")</f>
        <v/>
      </c>
      <c r="W702">
        <f>HYPERLINK("https://klasma.github.io/Logging_0765/klagomålsmail/A 27756-2023 FSC-klagomål mail.docx", "A 27756-2023")</f>
        <v/>
      </c>
      <c r="X702">
        <f>HYPERLINK("https://klasma.github.io/Logging_0765/tillsyn/A 27756-2023 tillsynsbegäran.docx", "A 27756-2023")</f>
        <v/>
      </c>
      <c r="Y702">
        <f>HYPERLINK("https://klasma.github.io/Logging_0765/tillsynsmail/A 27756-2023 tillsynsbegäran mail.docx", "A 27756-2023")</f>
        <v/>
      </c>
    </row>
    <row r="703" ht="15" customHeight="1">
      <c r="A703" t="inlineStr">
        <is>
          <t>A 57501-2024</t>
        </is>
      </c>
      <c r="B703" s="1" t="n">
        <v>45630.3771412037</v>
      </c>
      <c r="C703" s="1" t="n">
        <v>45947</v>
      </c>
      <c r="D703" t="inlineStr">
        <is>
          <t>KRONOBERGS LÄN</t>
        </is>
      </c>
      <c r="E703" t="inlineStr">
        <is>
          <t>ÄLMHULT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43140-2024</t>
        </is>
      </c>
      <c r="B704" s="1" t="n">
        <v>45567.62038194444</v>
      </c>
      <c r="C704" s="1" t="n">
        <v>45947</v>
      </c>
      <c r="D704" t="inlineStr">
        <is>
          <t>KRONOBERGS LÄN</t>
        </is>
      </c>
      <c r="E704" t="inlineStr">
        <is>
          <t>ÄLMHULT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5849-2025</t>
        </is>
      </c>
      <c r="B705" s="1" t="n">
        <v>45695.32108796296</v>
      </c>
      <c r="C705" s="1" t="n">
        <v>45947</v>
      </c>
      <c r="D705" t="inlineStr">
        <is>
          <t>KRONOBERGS LÄN</t>
        </is>
      </c>
      <c r="E705" t="inlineStr">
        <is>
          <t>ÄLMHULT</t>
        </is>
      </c>
      <c r="G705" t="n">
        <v>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2899-2024</t>
        </is>
      </c>
      <c r="B706" s="1" t="n">
        <v>45315.51804398148</v>
      </c>
      <c r="C706" s="1" t="n">
        <v>45947</v>
      </c>
      <c r="D706" t="inlineStr">
        <is>
          <t>KRONOBERGS LÄN</t>
        </is>
      </c>
      <c r="E706" t="inlineStr">
        <is>
          <t>ÄLMHULT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116-2023</t>
        </is>
      </c>
      <c r="B707" s="1" t="n">
        <v>44928.49351851852</v>
      </c>
      <c r="C707" s="1" t="n">
        <v>45947</v>
      </c>
      <c r="D707" t="inlineStr">
        <is>
          <t>KRONOBERGS LÄN</t>
        </is>
      </c>
      <c r="E707" t="inlineStr">
        <is>
          <t>ÄLMHULT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48937-2023</t>
        </is>
      </c>
      <c r="B708" s="1" t="n">
        <v>45209</v>
      </c>
      <c r="C708" s="1" t="n">
        <v>45947</v>
      </c>
      <c r="D708" t="inlineStr">
        <is>
          <t>KRONOBERGS LÄN</t>
        </is>
      </c>
      <c r="E708" t="inlineStr">
        <is>
          <t>ÄLMHULT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3573-2025</t>
        </is>
      </c>
      <c r="B709" s="1" t="n">
        <v>45680.71556712963</v>
      </c>
      <c r="C709" s="1" t="n">
        <v>45947</v>
      </c>
      <c r="D709" t="inlineStr">
        <is>
          <t>KRONOBERGS LÄN</t>
        </is>
      </c>
      <c r="E709" t="inlineStr">
        <is>
          <t>ÄLMHULT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413-2025</t>
        </is>
      </c>
      <c r="B710" s="1" t="n">
        <v>45663</v>
      </c>
      <c r="C710" s="1" t="n">
        <v>45947</v>
      </c>
      <c r="D710" t="inlineStr">
        <is>
          <t>KRONOBERGS LÄN</t>
        </is>
      </c>
      <c r="E710" t="inlineStr">
        <is>
          <t>ÄLMHULT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52171-2024</t>
        </is>
      </c>
      <c r="B711" s="1" t="n">
        <v>45608.54846064815</v>
      </c>
      <c r="C711" s="1" t="n">
        <v>45947</v>
      </c>
      <c r="D711" t="inlineStr">
        <is>
          <t>KRONOBERGS LÄN</t>
        </is>
      </c>
      <c r="E711" t="inlineStr">
        <is>
          <t>ÄLMHULT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40264-2023</t>
        </is>
      </c>
      <c r="B712" s="1" t="n">
        <v>45169.53290509259</v>
      </c>
      <c r="C712" s="1" t="n">
        <v>45947</v>
      </c>
      <c r="D712" t="inlineStr">
        <is>
          <t>KRONOBERGS LÄN</t>
        </is>
      </c>
      <c r="E712" t="inlineStr">
        <is>
          <t>ÄLMHULT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20840-2025</t>
        </is>
      </c>
      <c r="B713" s="1" t="n">
        <v>45776.86851851852</v>
      </c>
      <c r="C713" s="1" t="n">
        <v>45947</v>
      </c>
      <c r="D713" t="inlineStr">
        <is>
          <t>KRONOBERGS LÄN</t>
        </is>
      </c>
      <c r="E713" t="inlineStr">
        <is>
          <t>ÄLMHULT</t>
        </is>
      </c>
      <c r="G713" t="n">
        <v>3.4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37297-2023</t>
        </is>
      </c>
      <c r="B714" s="1" t="n">
        <v>45156</v>
      </c>
      <c r="C714" s="1" t="n">
        <v>45947</v>
      </c>
      <c r="D714" t="inlineStr">
        <is>
          <t>KRONOBERGS LÄN</t>
        </is>
      </c>
      <c r="E714" t="inlineStr">
        <is>
          <t>ÄLMHULT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21308-2025</t>
        </is>
      </c>
      <c r="B715" s="1" t="n">
        <v>45781.41818287037</v>
      </c>
      <c r="C715" s="1" t="n">
        <v>45947</v>
      </c>
      <c r="D715" t="inlineStr">
        <is>
          <t>KRONOBERGS LÄN</t>
        </is>
      </c>
      <c r="E715" t="inlineStr">
        <is>
          <t>ÄLMHULT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40909-2024</t>
        </is>
      </c>
      <c r="B716" s="1" t="n">
        <v>45558.62405092592</v>
      </c>
      <c r="C716" s="1" t="n">
        <v>45947</v>
      </c>
      <c r="D716" t="inlineStr">
        <is>
          <t>KRONOBERGS LÄN</t>
        </is>
      </c>
      <c r="E716" t="inlineStr">
        <is>
          <t>ÄLMHULT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37064-2024</t>
        </is>
      </c>
      <c r="B717" s="1" t="n">
        <v>45539.46086805555</v>
      </c>
      <c r="C717" s="1" t="n">
        <v>45947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43846-2023</t>
        </is>
      </c>
      <c r="B718" s="1" t="n">
        <v>45187.60013888889</v>
      </c>
      <c r="C718" s="1" t="n">
        <v>45947</v>
      </c>
      <c r="D718" t="inlineStr">
        <is>
          <t>KRONOBERGS LÄN</t>
        </is>
      </c>
      <c r="E718" t="inlineStr">
        <is>
          <t>ÄLMHULT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33844-2023</t>
        </is>
      </c>
      <c r="B719" s="1" t="n">
        <v>45133.66960648148</v>
      </c>
      <c r="C719" s="1" t="n">
        <v>45947</v>
      </c>
      <c r="D719" t="inlineStr">
        <is>
          <t>KRONOBERGS LÄN</t>
        </is>
      </c>
      <c r="E719" t="inlineStr">
        <is>
          <t>ÄLMHULT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9765-2025</t>
        </is>
      </c>
      <c r="B720" s="1" t="n">
        <v>45716.48269675926</v>
      </c>
      <c r="C720" s="1" t="n">
        <v>45947</v>
      </c>
      <c r="D720" t="inlineStr">
        <is>
          <t>KRONOBERGS LÄN</t>
        </is>
      </c>
      <c r="E720" t="inlineStr">
        <is>
          <t>ÄLMHULT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21306-2025</t>
        </is>
      </c>
      <c r="B721" s="1" t="n">
        <v>45781.41056712963</v>
      </c>
      <c r="C721" s="1" t="n">
        <v>45947</v>
      </c>
      <c r="D721" t="inlineStr">
        <is>
          <t>KRONOBERGS LÄN</t>
        </is>
      </c>
      <c r="E721" t="inlineStr">
        <is>
          <t>ÄLMHULT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8490-2024</t>
        </is>
      </c>
      <c r="B722" s="1" t="n">
        <v>45355.43185185185</v>
      </c>
      <c r="C722" s="1" t="n">
        <v>45947</v>
      </c>
      <c r="D722" t="inlineStr">
        <is>
          <t>KRONOBERGS LÄN</t>
        </is>
      </c>
      <c r="E722" t="inlineStr">
        <is>
          <t>ÄLMHULT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8492-2024</t>
        </is>
      </c>
      <c r="B723" s="1" t="n">
        <v>45355.44435185185</v>
      </c>
      <c r="C723" s="1" t="n">
        <v>45947</v>
      </c>
      <c r="D723" t="inlineStr">
        <is>
          <t>KRONOBERGS LÄN</t>
        </is>
      </c>
      <c r="E723" t="inlineStr">
        <is>
          <t>ÄLMHULT</t>
        </is>
      </c>
      <c r="F723" t="inlineStr">
        <is>
          <t>Sveaskog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8949-2023</t>
        </is>
      </c>
      <c r="B724" s="1" t="n">
        <v>44979.46550925926</v>
      </c>
      <c r="C724" s="1" t="n">
        <v>45947</v>
      </c>
      <c r="D724" t="inlineStr">
        <is>
          <t>KRONOBERGS LÄN</t>
        </is>
      </c>
      <c r="E724" t="inlineStr">
        <is>
          <t>ÄLMHULT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44672-2023</t>
        </is>
      </c>
      <c r="B725" s="1" t="n">
        <v>45189.7607175926</v>
      </c>
      <c r="C725" s="1" t="n">
        <v>45947</v>
      </c>
      <c r="D725" t="inlineStr">
        <is>
          <t>KRONOBERGS LÄN</t>
        </is>
      </c>
      <c r="E725" t="inlineStr">
        <is>
          <t>ÄLMHULT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56266-2024</t>
        </is>
      </c>
      <c r="B726" s="1" t="n">
        <v>45624.65733796296</v>
      </c>
      <c r="C726" s="1" t="n">
        <v>45947</v>
      </c>
      <c r="D726" t="inlineStr">
        <is>
          <t>KRONOBERGS LÄN</t>
        </is>
      </c>
      <c r="E726" t="inlineStr">
        <is>
          <t>ÄLMHULT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14283-2023</t>
        </is>
      </c>
      <c r="B727" s="1" t="n">
        <v>45010.45270833333</v>
      </c>
      <c r="C727" s="1" t="n">
        <v>45947</v>
      </c>
      <c r="D727" t="inlineStr">
        <is>
          <t>KRONOBERGS LÄN</t>
        </is>
      </c>
      <c r="E727" t="inlineStr">
        <is>
          <t>ÄLMHULT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36545-2024</t>
        </is>
      </c>
      <c r="B728" s="1" t="n">
        <v>45537.46707175926</v>
      </c>
      <c r="C728" s="1" t="n">
        <v>45947</v>
      </c>
      <c r="D728" t="inlineStr">
        <is>
          <t>KRONOBERGS LÄN</t>
        </is>
      </c>
      <c r="E728" t="inlineStr">
        <is>
          <t>ÄLMHULT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58163-2024</t>
        </is>
      </c>
      <c r="B729" s="1" t="n">
        <v>45632.45395833333</v>
      </c>
      <c r="C729" s="1" t="n">
        <v>45947</v>
      </c>
      <c r="D729" t="inlineStr">
        <is>
          <t>KRONOBERGS LÄN</t>
        </is>
      </c>
      <c r="E729" t="inlineStr">
        <is>
          <t>ÄLMHULT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37067-2024</t>
        </is>
      </c>
      <c r="B730" s="1" t="n">
        <v>45539.4634375</v>
      </c>
      <c r="C730" s="1" t="n">
        <v>45947</v>
      </c>
      <c r="D730" t="inlineStr">
        <is>
          <t>KRONOBERGS LÄN</t>
        </is>
      </c>
      <c r="E730" t="inlineStr">
        <is>
          <t>ÄLMHULT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>
      <c r="A731" t="inlineStr">
        <is>
          <t>A 8495-2024</t>
        </is>
      </c>
      <c r="B731" s="1" t="n">
        <v>45355.44633101852</v>
      </c>
      <c r="C731" s="1" t="n">
        <v>45947</v>
      </c>
      <c r="D731" t="inlineStr">
        <is>
          <t>KRONOBERGS LÄN</t>
        </is>
      </c>
      <c r="E731" t="inlineStr">
        <is>
          <t>ÄLMHULT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2025-10-17T14:22:56Z</dcterms:created>
  <dcterms:modified xmlns:dcterms="http://purl.org/dc/terms/" xmlns:xsi="http://www.w3.org/2001/XMLSchema-instance" xsi:type="dcterms:W3CDTF">2025-10-17T14:23:02Z</dcterms:modified>
</cp:coreProperties>
</file>