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45953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s.lat.
Stor knopplav</t>
        </is>
      </c>
      <c r="S2">
        <f>HYPERLINK("https://klasma.github.io/Logging_0767/artfynd/A 37062-2021 artfynd.xlsx", "A 37062-2021")</f>
        <v/>
      </c>
      <c r="T2">
        <f>HYPERLINK("https://klasma.github.io/Logging_0767/kartor/A 37062-2021 karta.png", "A 37062-2021")</f>
        <v/>
      </c>
      <c r="V2">
        <f>HYPERLINK("https://klasma.github.io/Logging_0767/klagomål/A 37062-2021 FSC-klagomål.docx", "A 37062-2021")</f>
        <v/>
      </c>
      <c r="W2">
        <f>HYPERLINK("https://klasma.github.io/Logging_0767/klagomålsmail/A 37062-2021 FSC-klagomål mail.docx", "A 37062-2021")</f>
        <v/>
      </c>
      <c r="X2">
        <f>HYPERLINK("https://klasma.github.io/Logging_0767/tillsyn/A 37062-2021 tillsynsbegäran.docx", "A 37062-2021")</f>
        <v/>
      </c>
      <c r="Y2">
        <f>HYPERLINK("https://klasma.github.io/Logging_0767/tillsynsmail/A 37062-2021 tillsynsbegäran mail.docx", "A 37062-2021")</f>
        <v/>
      </c>
    </row>
    <row r="3" ht="15" customHeight="1">
      <c r="A3" t="inlineStr">
        <is>
          <t>A 27619-2022</t>
        </is>
      </c>
      <c r="B3" s="1" t="n">
        <v>44743</v>
      </c>
      <c r="C3" s="1" t="n">
        <v>45953</v>
      </c>
      <c r="D3" t="inlineStr">
        <is>
          <t>KRONOBERGS LÄN</t>
        </is>
      </c>
      <c r="E3" t="inlineStr">
        <is>
          <t>MARKARYD</t>
        </is>
      </c>
      <c r="G3" t="n">
        <v>25.7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Blanksvart trämyra
Västlig hakmossa
Huggorm</t>
        </is>
      </c>
      <c r="S3">
        <f>HYPERLINK("https://klasma.github.io/Logging_0767/artfynd/A 27619-2022 artfynd.xlsx", "A 27619-2022")</f>
        <v/>
      </c>
      <c r="T3">
        <f>HYPERLINK("https://klasma.github.io/Logging_0767/kartor/A 27619-2022 karta.png", "A 27619-2022")</f>
        <v/>
      </c>
      <c r="V3">
        <f>HYPERLINK("https://klasma.github.io/Logging_0767/klagomål/A 27619-2022 FSC-klagomål.docx", "A 27619-2022")</f>
        <v/>
      </c>
      <c r="W3">
        <f>HYPERLINK("https://klasma.github.io/Logging_0767/klagomålsmail/A 27619-2022 FSC-klagomål mail.docx", "A 27619-2022")</f>
        <v/>
      </c>
      <c r="X3">
        <f>HYPERLINK("https://klasma.github.io/Logging_0767/tillsyn/A 27619-2022 tillsynsbegäran.docx", "A 27619-2022")</f>
        <v/>
      </c>
      <c r="Y3">
        <f>HYPERLINK("https://klasma.github.io/Logging_0767/tillsynsmail/A 27619-2022 tillsynsbegäran mail.docx", "A 27619-2022")</f>
        <v/>
      </c>
    </row>
    <row r="4" ht="15" customHeight="1">
      <c r="A4" t="inlineStr">
        <is>
          <t>A 39507-2022</t>
        </is>
      </c>
      <c r="B4" s="1" t="n">
        <v>44818</v>
      </c>
      <c r="C4" s="1" t="n">
        <v>45953</v>
      </c>
      <c r="D4" t="inlineStr">
        <is>
          <t>KRONOBERGS LÄN</t>
        </is>
      </c>
      <c r="E4" t="inlineStr">
        <is>
          <t>MARKARYD</t>
        </is>
      </c>
      <c r="F4" t="inlineStr">
        <is>
          <t>Kommuner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Klippfrullania</t>
        </is>
      </c>
      <c r="S4">
        <f>HYPERLINK("https://klasma.github.io/Logging_0767/artfynd/A 39507-2022 artfynd.xlsx", "A 39507-2022")</f>
        <v/>
      </c>
      <c r="T4">
        <f>HYPERLINK("https://klasma.github.io/Logging_0767/kartor/A 39507-2022 karta.png", "A 39507-2022")</f>
        <v/>
      </c>
      <c r="V4">
        <f>HYPERLINK("https://klasma.github.io/Logging_0767/klagomål/A 39507-2022 FSC-klagomål.docx", "A 39507-2022")</f>
        <v/>
      </c>
      <c r="W4">
        <f>HYPERLINK("https://klasma.github.io/Logging_0767/klagomålsmail/A 39507-2022 FSC-klagomål mail.docx", "A 39507-2022")</f>
        <v/>
      </c>
      <c r="X4">
        <f>HYPERLINK("https://klasma.github.io/Logging_0767/tillsyn/A 39507-2022 tillsynsbegäran.docx", "A 39507-2022")</f>
        <v/>
      </c>
      <c r="Y4">
        <f>HYPERLINK("https://klasma.github.io/Logging_0767/tillsynsmail/A 39507-2022 tillsynsbegäran mail.docx", "A 39507-2022")</f>
        <v/>
      </c>
    </row>
    <row r="5" ht="15" customHeight="1">
      <c r="A5" t="inlineStr">
        <is>
          <t>A 51195-2023</t>
        </is>
      </c>
      <c r="B5" s="1" t="n">
        <v>45219</v>
      </c>
      <c r="C5" s="1" t="n">
        <v>45953</v>
      </c>
      <c r="D5" t="inlineStr">
        <is>
          <t>KRONOBERGS LÄN</t>
        </is>
      </c>
      <c r="E5" t="inlineStr">
        <is>
          <t>MARKARYD</t>
        </is>
      </c>
      <c r="G5" t="n">
        <v>1.6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Spindelblomster</t>
        </is>
      </c>
      <c r="S5">
        <f>HYPERLINK("https://klasma.github.io/Logging_0767/artfynd/A 51195-2023 artfynd.xlsx", "A 51195-2023")</f>
        <v/>
      </c>
      <c r="T5">
        <f>HYPERLINK("https://klasma.github.io/Logging_0767/kartor/A 51195-2023 karta.png", "A 51195-2023")</f>
        <v/>
      </c>
      <c r="V5">
        <f>HYPERLINK("https://klasma.github.io/Logging_0767/klagomål/A 51195-2023 FSC-klagomål.docx", "A 51195-2023")</f>
        <v/>
      </c>
      <c r="W5">
        <f>HYPERLINK("https://klasma.github.io/Logging_0767/klagomålsmail/A 51195-2023 FSC-klagomål mail.docx", "A 51195-2023")</f>
        <v/>
      </c>
      <c r="X5">
        <f>HYPERLINK("https://klasma.github.io/Logging_0767/tillsyn/A 51195-2023 tillsynsbegäran.docx", "A 51195-2023")</f>
        <v/>
      </c>
      <c r="Y5">
        <f>HYPERLINK("https://klasma.github.io/Logging_0767/tillsynsmail/A 51195-2023 tillsynsbegäran mail.docx", "A 51195-2023")</f>
        <v/>
      </c>
    </row>
    <row r="6" ht="15" customHeight="1">
      <c r="A6" t="inlineStr">
        <is>
          <t>A 39508-2022</t>
        </is>
      </c>
      <c r="B6" s="1" t="n">
        <v>44818</v>
      </c>
      <c r="C6" s="1" t="n">
        <v>45953</v>
      </c>
      <c r="D6" t="inlineStr">
        <is>
          <t>KRONOBERGS LÄN</t>
        </is>
      </c>
      <c r="E6" t="inlineStr">
        <is>
          <t>MARKARYD</t>
        </is>
      </c>
      <c r="F6" t="inlineStr">
        <is>
          <t>Kommuner</t>
        </is>
      </c>
      <c r="G6" t="n">
        <v>45.6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Gråkråka</t>
        </is>
      </c>
      <c r="S6">
        <f>HYPERLINK("https://klasma.github.io/Logging_0767/artfynd/A 39508-2022 artfynd.xlsx", "A 39508-2022")</f>
        <v/>
      </c>
      <c r="T6">
        <f>HYPERLINK("https://klasma.github.io/Logging_0767/kartor/A 39508-2022 karta.png", "A 39508-2022")</f>
        <v/>
      </c>
      <c r="V6">
        <f>HYPERLINK("https://klasma.github.io/Logging_0767/klagomål/A 39508-2022 FSC-klagomål.docx", "A 39508-2022")</f>
        <v/>
      </c>
      <c r="W6">
        <f>HYPERLINK("https://klasma.github.io/Logging_0767/klagomålsmail/A 39508-2022 FSC-klagomål mail.docx", "A 39508-2022")</f>
        <v/>
      </c>
      <c r="X6">
        <f>HYPERLINK("https://klasma.github.io/Logging_0767/tillsyn/A 39508-2022 tillsynsbegäran.docx", "A 39508-2022")</f>
        <v/>
      </c>
      <c r="Y6">
        <f>HYPERLINK("https://klasma.github.io/Logging_0767/tillsynsmail/A 39508-2022 tillsynsbegäran mail.docx", "A 39508-2022")</f>
        <v/>
      </c>
    </row>
    <row r="7" ht="15" customHeight="1">
      <c r="A7" t="inlineStr">
        <is>
          <t>A 6614-2025</t>
        </is>
      </c>
      <c r="B7" s="1" t="n">
        <v>45700.35604166667</v>
      </c>
      <c r="C7" s="1" t="n">
        <v>45953</v>
      </c>
      <c r="D7" t="inlineStr">
        <is>
          <t>KRONOBERGS LÄN</t>
        </is>
      </c>
      <c r="E7" t="inlineStr">
        <is>
          <t>MARKARYD</t>
        </is>
      </c>
      <c r="G7" t="n">
        <v>6.1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HYPERLINK("https://klasma.github.io/Logging_0767/artfynd/A 6614-2025 artfynd.xlsx", "A 6614-2025")</f>
        <v/>
      </c>
      <c r="T7">
        <f>HYPERLINK("https://klasma.github.io/Logging_0767/kartor/A 6614-2025 karta.png", "A 6614-2025")</f>
        <v/>
      </c>
      <c r="V7">
        <f>HYPERLINK("https://klasma.github.io/Logging_0767/klagomål/A 6614-2025 FSC-klagomål.docx", "A 6614-2025")</f>
        <v/>
      </c>
      <c r="W7">
        <f>HYPERLINK("https://klasma.github.io/Logging_0767/klagomålsmail/A 6614-2025 FSC-klagomål mail.docx", "A 6614-2025")</f>
        <v/>
      </c>
      <c r="X7">
        <f>HYPERLINK("https://klasma.github.io/Logging_0767/tillsyn/A 6614-2025 tillsynsbegäran.docx", "A 6614-2025")</f>
        <v/>
      </c>
      <c r="Y7">
        <f>HYPERLINK("https://klasma.github.io/Logging_0767/tillsynsmail/A 6614-2025 tillsynsbegäran mail.docx", "A 6614-2025")</f>
        <v/>
      </c>
    </row>
    <row r="8" ht="15" customHeight="1">
      <c r="A8" t="inlineStr">
        <is>
          <t>A 29201-2025</t>
        </is>
      </c>
      <c r="B8" s="1" t="n">
        <v>45823.36462962963</v>
      </c>
      <c r="C8" s="1" t="n">
        <v>45953</v>
      </c>
      <c r="D8" t="inlineStr">
        <is>
          <t>KRONOBERGS LÄN</t>
        </is>
      </c>
      <c r="E8" t="inlineStr">
        <is>
          <t>MARKARYD</t>
        </is>
      </c>
      <c r="G8" t="n">
        <v>1.7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Fläcknycklar</t>
        </is>
      </c>
      <c r="S8">
        <f>HYPERLINK("https://klasma.github.io/Logging_0767/artfynd/A 29201-2025 artfynd.xlsx", "A 29201-2025")</f>
        <v/>
      </c>
      <c r="T8">
        <f>HYPERLINK("https://klasma.github.io/Logging_0767/kartor/A 29201-2025 karta.png", "A 29201-2025")</f>
        <v/>
      </c>
      <c r="V8">
        <f>HYPERLINK("https://klasma.github.io/Logging_0767/klagomål/A 29201-2025 FSC-klagomål.docx", "A 29201-2025")</f>
        <v/>
      </c>
      <c r="W8">
        <f>HYPERLINK("https://klasma.github.io/Logging_0767/klagomålsmail/A 29201-2025 FSC-klagomål mail.docx", "A 29201-2025")</f>
        <v/>
      </c>
      <c r="X8">
        <f>HYPERLINK("https://klasma.github.io/Logging_0767/tillsyn/A 29201-2025 tillsynsbegäran.docx", "A 29201-2025")</f>
        <v/>
      </c>
      <c r="Y8">
        <f>HYPERLINK("https://klasma.github.io/Logging_0767/tillsynsmail/A 29201-2025 tillsynsbegäran mail.docx", "A 29201-2025")</f>
        <v/>
      </c>
    </row>
    <row r="9" ht="15" customHeight="1">
      <c r="A9" t="inlineStr">
        <is>
          <t>A 69274-2020</t>
        </is>
      </c>
      <c r="B9" s="1" t="n">
        <v>44193.36244212963</v>
      </c>
      <c r="C9" s="1" t="n">
        <v>45953</v>
      </c>
      <c r="D9" t="inlineStr">
        <is>
          <t>KRONOBERGS LÄN</t>
        </is>
      </c>
      <c r="E9" t="inlineStr">
        <is>
          <t>MARKARYD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56485-2020</t>
        </is>
      </c>
      <c r="B10" s="1" t="n">
        <v>44137</v>
      </c>
      <c r="C10" s="1" t="n">
        <v>45953</v>
      </c>
      <c r="D10" t="inlineStr">
        <is>
          <t>KRONOBERGS LÄN</t>
        </is>
      </c>
      <c r="E10" t="inlineStr">
        <is>
          <t>MARKARYD</t>
        </is>
      </c>
      <c r="G10" t="n">
        <v>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74452-2021</t>
        </is>
      </c>
      <c r="B11" s="1" t="n">
        <v>44560</v>
      </c>
      <c r="C11" s="1" t="n">
        <v>45953</v>
      </c>
      <c r="D11" t="inlineStr">
        <is>
          <t>KRONOBERGS LÄN</t>
        </is>
      </c>
      <c r="E11" t="inlineStr">
        <is>
          <t>MARKARYD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187-2021</t>
        </is>
      </c>
      <c r="B12" s="1" t="n">
        <v>44200</v>
      </c>
      <c r="C12" s="1" t="n">
        <v>45953</v>
      </c>
      <c r="D12" t="inlineStr">
        <is>
          <t>KRONOBERGS LÄN</t>
        </is>
      </c>
      <c r="E12" t="inlineStr">
        <is>
          <t>MARKARYD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53481-2022</t>
        </is>
      </c>
      <c r="B13" s="1" t="n">
        <v>44879</v>
      </c>
      <c r="C13" s="1" t="n">
        <v>45953</v>
      </c>
      <c r="D13" t="inlineStr">
        <is>
          <t>KRONOBERGS LÄN</t>
        </is>
      </c>
      <c r="E13" t="inlineStr">
        <is>
          <t>MARKARYD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10209-2021</t>
        </is>
      </c>
      <c r="B14" s="1" t="n">
        <v>44256</v>
      </c>
      <c r="C14" s="1" t="n">
        <v>45953</v>
      </c>
      <c r="D14" t="inlineStr">
        <is>
          <t>KRONOBERGS LÄN</t>
        </is>
      </c>
      <c r="E14" t="inlineStr">
        <is>
          <t>MARKARYD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69272-2020</t>
        </is>
      </c>
      <c r="B15" s="1" t="n">
        <v>44193</v>
      </c>
      <c r="C15" s="1" t="n">
        <v>45953</v>
      </c>
      <c r="D15" t="inlineStr">
        <is>
          <t>KRONOBERGS LÄN</t>
        </is>
      </c>
      <c r="E15" t="inlineStr">
        <is>
          <t>MARKARYD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11131-2021</t>
        </is>
      </c>
      <c r="B16" s="1" t="n">
        <v>44260.67784722222</v>
      </c>
      <c r="C16" s="1" t="n">
        <v>45953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49239-2021</t>
        </is>
      </c>
      <c r="B17" s="1" t="n">
        <v>44454</v>
      </c>
      <c r="C17" s="1" t="n">
        <v>45953</v>
      </c>
      <c r="D17" t="inlineStr">
        <is>
          <t>KRONOBERGS LÄN</t>
        </is>
      </c>
      <c r="E17" t="inlineStr">
        <is>
          <t>MARKARYD</t>
        </is>
      </c>
      <c r="F17" t="inlineStr">
        <is>
          <t>Kommuner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26878-2021</t>
        </is>
      </c>
      <c r="B18" s="1" t="n">
        <v>44349.62545138889</v>
      </c>
      <c r="C18" s="1" t="n">
        <v>45953</v>
      </c>
      <c r="D18" t="inlineStr">
        <is>
          <t>KRONOBERGS LÄN</t>
        </is>
      </c>
      <c r="E18" t="inlineStr">
        <is>
          <t>MARKARYD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19332-2022</t>
        </is>
      </c>
      <c r="B19" s="1" t="n">
        <v>44692.61546296296</v>
      </c>
      <c r="C19" s="1" t="n">
        <v>45953</v>
      </c>
      <c r="D19" t="inlineStr">
        <is>
          <t>KRONOBERGS LÄN</t>
        </is>
      </c>
      <c r="E19" t="inlineStr">
        <is>
          <t>MARKARYD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182-2021</t>
        </is>
      </c>
      <c r="B20" s="1" t="n">
        <v>44200</v>
      </c>
      <c r="C20" s="1" t="n">
        <v>45953</v>
      </c>
      <c r="D20" t="inlineStr">
        <is>
          <t>KRONOBERGS LÄN</t>
        </is>
      </c>
      <c r="E20" t="inlineStr">
        <is>
          <t>MARKARYD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178-2021</t>
        </is>
      </c>
      <c r="B21" s="1" t="n">
        <v>44200</v>
      </c>
      <c r="C21" s="1" t="n">
        <v>45953</v>
      </c>
      <c r="D21" t="inlineStr">
        <is>
          <t>KRONOBERGS LÄN</t>
        </is>
      </c>
      <c r="E21" t="inlineStr">
        <is>
          <t>MARKARYD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13027-2021</t>
        </is>
      </c>
      <c r="B22" s="1" t="n">
        <v>44271.83804398148</v>
      </c>
      <c r="C22" s="1" t="n">
        <v>45953</v>
      </c>
      <c r="D22" t="inlineStr">
        <is>
          <t>KRONOBERGS LÄN</t>
        </is>
      </c>
      <c r="E22" t="inlineStr">
        <is>
          <t>MARKARYD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52739-2021</t>
        </is>
      </c>
      <c r="B23" s="1" t="n">
        <v>44467.30258101852</v>
      </c>
      <c r="C23" s="1" t="n">
        <v>45953</v>
      </c>
      <c r="D23" t="inlineStr">
        <is>
          <t>KRONOBERGS LÄN</t>
        </is>
      </c>
      <c r="E23" t="inlineStr">
        <is>
          <t>MARKARYD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5472-2022</t>
        </is>
      </c>
      <c r="B24" s="1" t="n">
        <v>44595.47152777778</v>
      </c>
      <c r="C24" s="1" t="n">
        <v>45953</v>
      </c>
      <c r="D24" t="inlineStr">
        <is>
          <t>KRONOBERGS LÄN</t>
        </is>
      </c>
      <c r="E24" t="inlineStr">
        <is>
          <t>MARKARYD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20664-2022</t>
        </is>
      </c>
      <c r="B25" s="1" t="n">
        <v>44700.65099537037</v>
      </c>
      <c r="C25" s="1" t="n">
        <v>45953</v>
      </c>
      <c r="D25" t="inlineStr">
        <is>
          <t>KRONOBERGS LÄN</t>
        </is>
      </c>
      <c r="E25" t="inlineStr">
        <is>
          <t>MARKARYD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42968-2021</t>
        </is>
      </c>
      <c r="B26" s="1" t="n">
        <v>44431</v>
      </c>
      <c r="C26" s="1" t="n">
        <v>45953</v>
      </c>
      <c r="D26" t="inlineStr">
        <is>
          <t>KRONOBERGS LÄN</t>
        </is>
      </c>
      <c r="E26" t="inlineStr">
        <is>
          <t>MARKARYD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38608-2021</t>
        </is>
      </c>
      <c r="B27" s="1" t="n">
        <v>44409</v>
      </c>
      <c r="C27" s="1" t="n">
        <v>45953</v>
      </c>
      <c r="D27" t="inlineStr">
        <is>
          <t>KRONOBERGS LÄN</t>
        </is>
      </c>
      <c r="E27" t="inlineStr">
        <is>
          <t>MARKARYD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60237-2021</t>
        </is>
      </c>
      <c r="B28" s="1" t="n">
        <v>44495.63184027778</v>
      </c>
      <c r="C28" s="1" t="n">
        <v>45953</v>
      </c>
      <c r="D28" t="inlineStr">
        <is>
          <t>KRONOBERGS LÄN</t>
        </is>
      </c>
      <c r="E28" t="inlineStr">
        <is>
          <t>MARKARYD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192-2021</t>
        </is>
      </c>
      <c r="B29" s="1" t="n">
        <v>44200</v>
      </c>
      <c r="C29" s="1" t="n">
        <v>45953</v>
      </c>
      <c r="D29" t="inlineStr">
        <is>
          <t>KRONOBERGS LÄN</t>
        </is>
      </c>
      <c r="E29" t="inlineStr">
        <is>
          <t>MARKARYD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45958-2022</t>
        </is>
      </c>
      <c r="B30" s="1" t="n">
        <v>44846.66921296297</v>
      </c>
      <c r="C30" s="1" t="n">
        <v>45953</v>
      </c>
      <c r="D30" t="inlineStr">
        <is>
          <t>KRONOBERGS LÄN</t>
        </is>
      </c>
      <c r="E30" t="inlineStr">
        <is>
          <t>MARKARYD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67511-2020</t>
        </is>
      </c>
      <c r="B31" s="1" t="n">
        <v>44181</v>
      </c>
      <c r="C31" s="1" t="n">
        <v>45953</v>
      </c>
      <c r="D31" t="inlineStr">
        <is>
          <t>KRONOBERGS LÄN</t>
        </is>
      </c>
      <c r="E31" t="inlineStr">
        <is>
          <t>MARKARYD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18228-2021</t>
        </is>
      </c>
      <c r="B32" s="1" t="n">
        <v>44303</v>
      </c>
      <c r="C32" s="1" t="n">
        <v>45953</v>
      </c>
      <c r="D32" t="inlineStr">
        <is>
          <t>KRONOBERGS LÄN</t>
        </is>
      </c>
      <c r="E32" t="inlineStr">
        <is>
          <t>MARKARYD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5348-2021</t>
        </is>
      </c>
      <c r="B33" s="1" t="n">
        <v>44229</v>
      </c>
      <c r="C33" s="1" t="n">
        <v>45953</v>
      </c>
      <c r="D33" t="inlineStr">
        <is>
          <t>KRONOBERGS LÄN</t>
        </is>
      </c>
      <c r="E33" t="inlineStr">
        <is>
          <t>MARKARYD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36065-2022</t>
        </is>
      </c>
      <c r="B34" s="1" t="n">
        <v>44802.9119212963</v>
      </c>
      <c r="C34" s="1" t="n">
        <v>45953</v>
      </c>
      <c r="D34" t="inlineStr">
        <is>
          <t>KRONOBERGS LÄN</t>
        </is>
      </c>
      <c r="E34" t="inlineStr">
        <is>
          <t>MARKARYD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36067-2022</t>
        </is>
      </c>
      <c r="B35" s="1" t="n">
        <v>44802.91436342592</v>
      </c>
      <c r="C35" s="1" t="n">
        <v>45953</v>
      </c>
      <c r="D35" t="inlineStr">
        <is>
          <t>KRONOBERGS LÄN</t>
        </is>
      </c>
      <c r="E35" t="inlineStr">
        <is>
          <t>MARKARYD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36069-2022</t>
        </is>
      </c>
      <c r="B36" s="1" t="n">
        <v>44802</v>
      </c>
      <c r="C36" s="1" t="n">
        <v>45953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23128-2021</t>
        </is>
      </c>
      <c r="B37" s="1" t="n">
        <v>44330.85519675926</v>
      </c>
      <c r="C37" s="1" t="n">
        <v>45953</v>
      </c>
      <c r="D37" t="inlineStr">
        <is>
          <t>KRONOBERGS LÄN</t>
        </is>
      </c>
      <c r="E37" t="inlineStr">
        <is>
          <t>MARKARYD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48845-2022</t>
        </is>
      </c>
      <c r="B38" s="1" t="n">
        <v>44859.67766203704</v>
      </c>
      <c r="C38" s="1" t="n">
        <v>45953</v>
      </c>
      <c r="D38" t="inlineStr">
        <is>
          <t>KRONOBERGS LÄN</t>
        </is>
      </c>
      <c r="E38" t="inlineStr">
        <is>
          <t>MARKARYD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55064-2021</t>
        </is>
      </c>
      <c r="B39" s="1" t="n">
        <v>44474</v>
      </c>
      <c r="C39" s="1" t="n">
        <v>45953</v>
      </c>
      <c r="D39" t="inlineStr">
        <is>
          <t>KRONOBERGS LÄN</t>
        </is>
      </c>
      <c r="E39" t="inlineStr">
        <is>
          <t>MARKARYD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52870-2022</t>
        </is>
      </c>
      <c r="B40" s="1" t="n">
        <v>44875.49847222222</v>
      </c>
      <c r="C40" s="1" t="n">
        <v>45953</v>
      </c>
      <c r="D40" t="inlineStr">
        <is>
          <t>KRONOBERGS LÄN</t>
        </is>
      </c>
      <c r="E40" t="inlineStr">
        <is>
          <t>MARKARYD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59169-2020</t>
        </is>
      </c>
      <c r="B41" s="1" t="n">
        <v>44147</v>
      </c>
      <c r="C41" s="1" t="n">
        <v>45953</v>
      </c>
      <c r="D41" t="inlineStr">
        <is>
          <t>KRONOBERGS LÄN</t>
        </is>
      </c>
      <c r="E41" t="inlineStr">
        <is>
          <t>MARKARYD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12447-2022</t>
        </is>
      </c>
      <c r="B42" s="1" t="n">
        <v>44638</v>
      </c>
      <c r="C42" s="1" t="n">
        <v>45953</v>
      </c>
      <c r="D42" t="inlineStr">
        <is>
          <t>KRONOBERGS LÄN</t>
        </is>
      </c>
      <c r="E42" t="inlineStr">
        <is>
          <t>MARKARYD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38609-2021</t>
        </is>
      </c>
      <c r="B43" s="1" t="n">
        <v>44409</v>
      </c>
      <c r="C43" s="1" t="n">
        <v>45953</v>
      </c>
      <c r="D43" t="inlineStr">
        <is>
          <t>KRONOBERGS LÄN</t>
        </is>
      </c>
      <c r="E43" t="inlineStr">
        <is>
          <t>MARKARYD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63541-2021</t>
        </is>
      </c>
      <c r="B44" s="1" t="n">
        <v>44508.68315972222</v>
      </c>
      <c r="C44" s="1" t="n">
        <v>45953</v>
      </c>
      <c r="D44" t="inlineStr">
        <is>
          <t>KRONOBERGS LÄN</t>
        </is>
      </c>
      <c r="E44" t="inlineStr">
        <is>
          <t>MARKARYD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10549-2021</t>
        </is>
      </c>
      <c r="B45" s="1" t="n">
        <v>44258</v>
      </c>
      <c r="C45" s="1" t="n">
        <v>45953</v>
      </c>
      <c r="D45" t="inlineStr">
        <is>
          <t>KRONOBERGS LÄN</t>
        </is>
      </c>
      <c r="E45" t="inlineStr">
        <is>
          <t>MARKARYD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20659-2022</t>
        </is>
      </c>
      <c r="B46" s="1" t="n">
        <v>44700</v>
      </c>
      <c r="C46" s="1" t="n">
        <v>45953</v>
      </c>
      <c r="D46" t="inlineStr">
        <is>
          <t>KRONOBERGS LÄN</t>
        </is>
      </c>
      <c r="E46" t="inlineStr">
        <is>
          <t>MARKARYD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20661-2022</t>
        </is>
      </c>
      <c r="B47" s="1" t="n">
        <v>44700</v>
      </c>
      <c r="C47" s="1" t="n">
        <v>45953</v>
      </c>
      <c r="D47" t="inlineStr">
        <is>
          <t>KRONOBERGS LÄN</t>
        </is>
      </c>
      <c r="E47" t="inlineStr">
        <is>
          <t>MARKARYD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71176-2021</t>
        </is>
      </c>
      <c r="B48" s="1" t="n">
        <v>44539.47350694444</v>
      </c>
      <c r="C48" s="1" t="n">
        <v>45953</v>
      </c>
      <c r="D48" t="inlineStr">
        <is>
          <t>KRONOBERGS LÄN</t>
        </is>
      </c>
      <c r="E48" t="inlineStr">
        <is>
          <t>MARKARYD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2785-2021</t>
        </is>
      </c>
      <c r="B49" s="1" t="n">
        <v>44215</v>
      </c>
      <c r="C49" s="1" t="n">
        <v>45953</v>
      </c>
      <c r="D49" t="inlineStr">
        <is>
          <t>KRONOBERGS LÄN</t>
        </is>
      </c>
      <c r="E49" t="inlineStr">
        <is>
          <t>MARKARYD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26059-2021</t>
        </is>
      </c>
      <c r="B50" s="1" t="n">
        <v>44344.65765046296</v>
      </c>
      <c r="C50" s="1" t="n">
        <v>45953</v>
      </c>
      <c r="D50" t="inlineStr">
        <is>
          <t>KRONOBERGS LÄN</t>
        </is>
      </c>
      <c r="E50" t="inlineStr">
        <is>
          <t>MARKARYD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51990-2021</t>
        </is>
      </c>
      <c r="B51" s="1" t="n">
        <v>44460</v>
      </c>
      <c r="C51" s="1" t="n">
        <v>45953</v>
      </c>
      <c r="D51" t="inlineStr">
        <is>
          <t>KRONOBERGS LÄN</t>
        </is>
      </c>
      <c r="E51" t="inlineStr">
        <is>
          <t>MARKARYD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3966-2022</t>
        </is>
      </c>
      <c r="B52" s="1" t="n">
        <v>44587</v>
      </c>
      <c r="C52" s="1" t="n">
        <v>45953</v>
      </c>
      <c r="D52" t="inlineStr">
        <is>
          <t>KRONOBERGS LÄN</t>
        </is>
      </c>
      <c r="E52" t="inlineStr">
        <is>
          <t>MARKARYD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12868-2022</t>
        </is>
      </c>
      <c r="B53" s="1" t="n">
        <v>44642.53133101852</v>
      </c>
      <c r="C53" s="1" t="n">
        <v>45953</v>
      </c>
      <c r="D53" t="inlineStr">
        <is>
          <t>KRONOBERGS LÄN</t>
        </is>
      </c>
      <c r="E53" t="inlineStr">
        <is>
          <t>MARKARYD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1130-2022</t>
        </is>
      </c>
      <c r="B54" s="1" t="n">
        <v>44572.37574074074</v>
      </c>
      <c r="C54" s="1" t="n">
        <v>45953</v>
      </c>
      <c r="D54" t="inlineStr">
        <is>
          <t>KRONOBERGS LÄN</t>
        </is>
      </c>
      <c r="E54" t="inlineStr">
        <is>
          <t>MARKARYD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13951-2023</t>
        </is>
      </c>
      <c r="B55" s="1" t="n">
        <v>45008.46077546296</v>
      </c>
      <c r="C55" s="1" t="n">
        <v>45953</v>
      </c>
      <c r="D55" t="inlineStr">
        <is>
          <t>KRONOBERGS LÄN</t>
        </is>
      </c>
      <c r="E55" t="inlineStr">
        <is>
          <t>MARKARYD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36066-2022</t>
        </is>
      </c>
      <c r="B56" s="1" t="n">
        <v>44802.91337962963</v>
      </c>
      <c r="C56" s="1" t="n">
        <v>45953</v>
      </c>
      <c r="D56" t="inlineStr">
        <is>
          <t>KRONOBERGS LÄN</t>
        </is>
      </c>
      <c r="E56" t="inlineStr">
        <is>
          <t>MARKARYD</t>
        </is>
      </c>
      <c r="G56" t="n">
        <v>8.4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43623-2022</t>
        </is>
      </c>
      <c r="B57" s="1" t="n">
        <v>44837</v>
      </c>
      <c r="C57" s="1" t="n">
        <v>45953</v>
      </c>
      <c r="D57" t="inlineStr">
        <is>
          <t>KRONOBERGS LÄN</t>
        </is>
      </c>
      <c r="E57" t="inlineStr">
        <is>
          <t>MARKARYD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63718-2023</t>
        </is>
      </c>
      <c r="B58" s="1" t="n">
        <v>45275</v>
      </c>
      <c r="C58" s="1" t="n">
        <v>45953</v>
      </c>
      <c r="D58" t="inlineStr">
        <is>
          <t>KRONOBERGS LÄN</t>
        </is>
      </c>
      <c r="E58" t="inlineStr">
        <is>
          <t>MARKARYD</t>
        </is>
      </c>
      <c r="F58" t="inlineStr">
        <is>
          <t>Kyrkan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36068-2022</t>
        </is>
      </c>
      <c r="B59" s="1" t="n">
        <v>44802</v>
      </c>
      <c r="C59" s="1" t="n">
        <v>45953</v>
      </c>
      <c r="D59" t="inlineStr">
        <is>
          <t>KRONOBERGS LÄN</t>
        </is>
      </c>
      <c r="E59" t="inlineStr">
        <is>
          <t>MARKARYD</t>
        </is>
      </c>
      <c r="G59" t="n">
        <v>4.6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46392-2022</t>
        </is>
      </c>
      <c r="B60" s="1" t="n">
        <v>44848.38094907408</v>
      </c>
      <c r="C60" s="1" t="n">
        <v>45953</v>
      </c>
      <c r="D60" t="inlineStr">
        <is>
          <t>KRONOBERGS LÄN</t>
        </is>
      </c>
      <c r="E60" t="inlineStr">
        <is>
          <t>MARKARYD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10685-2023</t>
        </is>
      </c>
      <c r="B61" s="1" t="n">
        <v>44988.55334490741</v>
      </c>
      <c r="C61" s="1" t="n">
        <v>45953</v>
      </c>
      <c r="D61" t="inlineStr">
        <is>
          <t>KRONOBERGS LÄN</t>
        </is>
      </c>
      <c r="E61" t="inlineStr">
        <is>
          <t>MARKARYD</t>
        </is>
      </c>
      <c r="G61" t="n">
        <v>3.8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19902-2025</t>
        </is>
      </c>
      <c r="B62" s="1" t="n">
        <v>45771.59141203704</v>
      </c>
      <c r="C62" s="1" t="n">
        <v>45953</v>
      </c>
      <c r="D62" t="inlineStr">
        <is>
          <t>KRONOBERGS LÄN</t>
        </is>
      </c>
      <c r="E62" t="inlineStr">
        <is>
          <t>MARKARYD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15128-2021</t>
        </is>
      </c>
      <c r="B63" s="1" t="n">
        <v>44283</v>
      </c>
      <c r="C63" s="1" t="n">
        <v>45953</v>
      </c>
      <c r="D63" t="inlineStr">
        <is>
          <t>KRONOBERGS LÄN</t>
        </is>
      </c>
      <c r="E63" t="inlineStr">
        <is>
          <t>MARKARYD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30609-2021</t>
        </is>
      </c>
      <c r="B64" s="1" t="n">
        <v>44365.29659722222</v>
      </c>
      <c r="C64" s="1" t="n">
        <v>45953</v>
      </c>
      <c r="D64" t="inlineStr">
        <is>
          <t>KRONOBERGS LÄN</t>
        </is>
      </c>
      <c r="E64" t="inlineStr">
        <is>
          <t>MARKARYD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46139-2023</t>
        </is>
      </c>
      <c r="B65" s="1" t="n">
        <v>45196.56533564815</v>
      </c>
      <c r="C65" s="1" t="n">
        <v>45953</v>
      </c>
      <c r="D65" t="inlineStr">
        <is>
          <t>KRONOBERGS LÄN</t>
        </is>
      </c>
      <c r="E65" t="inlineStr">
        <is>
          <t>MARKARYD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19999-2023</t>
        </is>
      </c>
      <c r="B66" s="1" t="n">
        <v>45054.62291666667</v>
      </c>
      <c r="C66" s="1" t="n">
        <v>45953</v>
      </c>
      <c r="D66" t="inlineStr">
        <is>
          <t>KRONOBERGS LÄN</t>
        </is>
      </c>
      <c r="E66" t="inlineStr">
        <is>
          <t>MARKARYD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32426-2024</t>
        </is>
      </c>
      <c r="B67" s="1" t="n">
        <v>45512</v>
      </c>
      <c r="C67" s="1" t="n">
        <v>45953</v>
      </c>
      <c r="D67" t="inlineStr">
        <is>
          <t>KRONOBERGS LÄN</t>
        </is>
      </c>
      <c r="E67" t="inlineStr">
        <is>
          <t>MARKARYD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37818-2022</t>
        </is>
      </c>
      <c r="B68" s="1" t="n">
        <v>44810.89967592592</v>
      </c>
      <c r="C68" s="1" t="n">
        <v>45953</v>
      </c>
      <c r="D68" t="inlineStr">
        <is>
          <t>KRONOBERGS LÄN</t>
        </is>
      </c>
      <c r="E68" t="inlineStr">
        <is>
          <t>MARKARYD</t>
        </is>
      </c>
      <c r="G68" t="n">
        <v>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36064-2022</t>
        </is>
      </c>
      <c r="B69" s="1" t="n">
        <v>44802</v>
      </c>
      <c r="C69" s="1" t="n">
        <v>45953</v>
      </c>
      <c r="D69" t="inlineStr">
        <is>
          <t>KRONOBERGS LÄN</t>
        </is>
      </c>
      <c r="E69" t="inlineStr">
        <is>
          <t>MARKARYD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33909-2021</t>
        </is>
      </c>
      <c r="B70" s="1" t="n">
        <v>44378</v>
      </c>
      <c r="C70" s="1" t="n">
        <v>45953</v>
      </c>
      <c r="D70" t="inlineStr">
        <is>
          <t>KRONOBERGS LÄN</t>
        </is>
      </c>
      <c r="E70" t="inlineStr">
        <is>
          <t>MARKARYD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12453-2022</t>
        </is>
      </c>
      <c r="B71" s="1" t="n">
        <v>44638.41520833333</v>
      </c>
      <c r="C71" s="1" t="n">
        <v>45953</v>
      </c>
      <c r="D71" t="inlineStr">
        <is>
          <t>KRONOBERGS LÄN</t>
        </is>
      </c>
      <c r="E71" t="inlineStr">
        <is>
          <t>MARKARYD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3133-2022</t>
        </is>
      </c>
      <c r="B72" s="1" t="n">
        <v>44582</v>
      </c>
      <c r="C72" s="1" t="n">
        <v>45953</v>
      </c>
      <c r="D72" t="inlineStr">
        <is>
          <t>KRONOBERGS LÄN</t>
        </is>
      </c>
      <c r="E72" t="inlineStr">
        <is>
          <t>MARKARYD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22154-2023</t>
        </is>
      </c>
      <c r="B73" s="1" t="n">
        <v>45069.64538194444</v>
      </c>
      <c r="C73" s="1" t="n">
        <v>45953</v>
      </c>
      <c r="D73" t="inlineStr">
        <is>
          <t>KRONOBERGS LÄN</t>
        </is>
      </c>
      <c r="E73" t="inlineStr">
        <is>
          <t>MARKARYD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20658-2022</t>
        </is>
      </c>
      <c r="B74" s="1" t="n">
        <v>44700</v>
      </c>
      <c r="C74" s="1" t="n">
        <v>45953</v>
      </c>
      <c r="D74" t="inlineStr">
        <is>
          <t>KRONOBERGS LÄN</t>
        </is>
      </c>
      <c r="E74" t="inlineStr">
        <is>
          <t>MARKARYD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38624-2024</t>
        </is>
      </c>
      <c r="B75" s="1" t="n">
        <v>45546</v>
      </c>
      <c r="C75" s="1" t="n">
        <v>45953</v>
      </c>
      <c r="D75" t="inlineStr">
        <is>
          <t>KRONOBERGS LÄN</t>
        </is>
      </c>
      <c r="E75" t="inlineStr">
        <is>
          <t>MARKARYD</t>
        </is>
      </c>
      <c r="F75" t="inlineStr">
        <is>
          <t>Kyrkan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17255-2024</t>
        </is>
      </c>
      <c r="B76" s="1" t="n">
        <v>45414.41197916667</v>
      </c>
      <c r="C76" s="1" t="n">
        <v>45953</v>
      </c>
      <c r="D76" t="inlineStr">
        <is>
          <t>KRONOBERGS LÄN</t>
        </is>
      </c>
      <c r="E76" t="inlineStr">
        <is>
          <t>MARKARYD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11215-2024</t>
        </is>
      </c>
      <c r="B77" s="1" t="n">
        <v>45371.58354166667</v>
      </c>
      <c r="C77" s="1" t="n">
        <v>45953</v>
      </c>
      <c r="D77" t="inlineStr">
        <is>
          <t>KRONOBERGS LÄN</t>
        </is>
      </c>
      <c r="E77" t="inlineStr">
        <is>
          <t>MARKARYD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40586-2022</t>
        </is>
      </c>
      <c r="B78" s="1" t="n">
        <v>44823.74258101852</v>
      </c>
      <c r="C78" s="1" t="n">
        <v>45953</v>
      </c>
      <c r="D78" t="inlineStr">
        <is>
          <t>KRONOBERGS LÄN</t>
        </is>
      </c>
      <c r="E78" t="inlineStr">
        <is>
          <t>MARKARYD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51179-2023</t>
        </is>
      </c>
      <c r="B79" s="1" t="n">
        <v>45219.39407407407</v>
      </c>
      <c r="C79" s="1" t="n">
        <v>45953</v>
      </c>
      <c r="D79" t="inlineStr">
        <is>
          <t>KRONOBERGS LÄN</t>
        </is>
      </c>
      <c r="E79" t="inlineStr">
        <is>
          <t>MARKARYD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34282-2022</t>
        </is>
      </c>
      <c r="B80" s="1" t="n">
        <v>44788</v>
      </c>
      <c r="C80" s="1" t="n">
        <v>45953</v>
      </c>
      <c r="D80" t="inlineStr">
        <is>
          <t>KRONOBERGS LÄN</t>
        </is>
      </c>
      <c r="E80" t="inlineStr">
        <is>
          <t>MARKARYD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34303-2022</t>
        </is>
      </c>
      <c r="B81" s="1" t="n">
        <v>44788</v>
      </c>
      <c r="C81" s="1" t="n">
        <v>45953</v>
      </c>
      <c r="D81" t="inlineStr">
        <is>
          <t>KRONOBERGS LÄN</t>
        </is>
      </c>
      <c r="E81" t="inlineStr">
        <is>
          <t>MARKARYD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39435-2021</t>
        </is>
      </c>
      <c r="B82" s="1" t="n">
        <v>44414</v>
      </c>
      <c r="C82" s="1" t="n">
        <v>45953</v>
      </c>
      <c r="D82" t="inlineStr">
        <is>
          <t>KRONOBERGS LÄN</t>
        </is>
      </c>
      <c r="E82" t="inlineStr">
        <is>
          <t>MARKARYD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50613-2023</t>
        </is>
      </c>
      <c r="B83" s="1" t="n">
        <v>45217</v>
      </c>
      <c r="C83" s="1" t="n">
        <v>45953</v>
      </c>
      <c r="D83" t="inlineStr">
        <is>
          <t>KRONOBERGS LÄN</t>
        </is>
      </c>
      <c r="E83" t="inlineStr">
        <is>
          <t>MARKARYD</t>
        </is>
      </c>
      <c r="G83" t="n">
        <v>6.9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15331-2025</t>
        </is>
      </c>
      <c r="B84" s="1" t="n">
        <v>45747</v>
      </c>
      <c r="C84" s="1" t="n">
        <v>45953</v>
      </c>
      <c r="D84" t="inlineStr">
        <is>
          <t>KRONOBERGS LÄN</t>
        </is>
      </c>
      <c r="E84" t="inlineStr">
        <is>
          <t>MARKARYD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33910-2021</t>
        </is>
      </c>
      <c r="B85" s="1" t="n">
        <v>44378</v>
      </c>
      <c r="C85" s="1" t="n">
        <v>45953</v>
      </c>
      <c r="D85" t="inlineStr">
        <is>
          <t>KRONOBERGS LÄN</t>
        </is>
      </c>
      <c r="E85" t="inlineStr">
        <is>
          <t>MARKARYD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19669-2025</t>
        </is>
      </c>
      <c r="B86" s="1" t="n">
        <v>45770.6984837963</v>
      </c>
      <c r="C86" s="1" t="n">
        <v>45953</v>
      </c>
      <c r="D86" t="inlineStr">
        <is>
          <t>KRONOBERGS LÄN</t>
        </is>
      </c>
      <c r="E86" t="inlineStr">
        <is>
          <t>MARKARYD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8053-2025</t>
        </is>
      </c>
      <c r="B87" s="1" t="n">
        <v>45707.6121412037</v>
      </c>
      <c r="C87" s="1" t="n">
        <v>45953</v>
      </c>
      <c r="D87" t="inlineStr">
        <is>
          <t>KRONOBERGS LÄN</t>
        </is>
      </c>
      <c r="E87" t="inlineStr">
        <is>
          <t>MARKARYD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11021-2024</t>
        </is>
      </c>
      <c r="B88" s="1" t="n">
        <v>45370.62961805556</v>
      </c>
      <c r="C88" s="1" t="n">
        <v>45953</v>
      </c>
      <c r="D88" t="inlineStr">
        <is>
          <t>KRONOBERGS LÄN</t>
        </is>
      </c>
      <c r="E88" t="inlineStr">
        <is>
          <t>MARKARYD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19116-2024</t>
        </is>
      </c>
      <c r="B89" s="1" t="n">
        <v>45428.37866898148</v>
      </c>
      <c r="C89" s="1" t="n">
        <v>45953</v>
      </c>
      <c r="D89" t="inlineStr">
        <is>
          <t>KRONOBERGS LÄN</t>
        </is>
      </c>
      <c r="E89" t="inlineStr">
        <is>
          <t>MARKARYD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18776-2024</t>
        </is>
      </c>
      <c r="B90" s="1" t="n">
        <v>45426</v>
      </c>
      <c r="C90" s="1" t="n">
        <v>45953</v>
      </c>
      <c r="D90" t="inlineStr">
        <is>
          <t>KRONOBERGS LÄN</t>
        </is>
      </c>
      <c r="E90" t="inlineStr">
        <is>
          <t>MARKARYD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62081-2023</t>
        </is>
      </c>
      <c r="B91" s="1" t="n">
        <v>45266</v>
      </c>
      <c r="C91" s="1" t="n">
        <v>45953</v>
      </c>
      <c r="D91" t="inlineStr">
        <is>
          <t>KRONOBERGS LÄN</t>
        </is>
      </c>
      <c r="E91" t="inlineStr">
        <is>
          <t>MARKARYD</t>
        </is>
      </c>
      <c r="G91" t="n">
        <v>9.699999999999999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47775-2023</t>
        </is>
      </c>
      <c r="B92" s="1" t="n">
        <v>45203</v>
      </c>
      <c r="C92" s="1" t="n">
        <v>45953</v>
      </c>
      <c r="D92" t="inlineStr">
        <is>
          <t>KRONOBERGS LÄN</t>
        </is>
      </c>
      <c r="E92" t="inlineStr">
        <is>
          <t>MARKARYD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23148-2023</t>
        </is>
      </c>
      <c r="B93" s="1" t="n">
        <v>45075.49745370371</v>
      </c>
      <c r="C93" s="1" t="n">
        <v>45953</v>
      </c>
      <c r="D93" t="inlineStr">
        <is>
          <t>KRONOBERGS LÄN</t>
        </is>
      </c>
      <c r="E93" t="inlineStr">
        <is>
          <t>MARKARYD</t>
        </is>
      </c>
      <c r="F93" t="inlineStr">
        <is>
          <t>Övriga Aktiebolag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12343-2024</t>
        </is>
      </c>
      <c r="B94" s="1" t="n">
        <v>45378.75538194444</v>
      </c>
      <c r="C94" s="1" t="n">
        <v>45953</v>
      </c>
      <c r="D94" t="inlineStr">
        <is>
          <t>KRONOBERGS LÄN</t>
        </is>
      </c>
      <c r="E94" t="inlineStr">
        <is>
          <t>MARKARYD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61632-2023</t>
        </is>
      </c>
      <c r="B95" s="1" t="n">
        <v>45265.55729166666</v>
      </c>
      <c r="C95" s="1" t="n">
        <v>45953</v>
      </c>
      <c r="D95" t="inlineStr">
        <is>
          <t>KRONOBERGS LÄN</t>
        </is>
      </c>
      <c r="E95" t="inlineStr">
        <is>
          <t>MARKARYD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11781-2023</t>
        </is>
      </c>
      <c r="B96" s="1" t="n">
        <v>44994</v>
      </c>
      <c r="C96" s="1" t="n">
        <v>45953</v>
      </c>
      <c r="D96" t="inlineStr">
        <is>
          <t>KRONOBERGS LÄN</t>
        </is>
      </c>
      <c r="E96" t="inlineStr">
        <is>
          <t>MARKARYD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49274-2023</t>
        </is>
      </c>
      <c r="B97" s="1" t="n">
        <v>45210.69048611111</v>
      </c>
      <c r="C97" s="1" t="n">
        <v>45953</v>
      </c>
      <c r="D97" t="inlineStr">
        <is>
          <t>KRONOBERGS LÄN</t>
        </is>
      </c>
      <c r="E97" t="inlineStr">
        <is>
          <t>MARKARYD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55107-2021</t>
        </is>
      </c>
      <c r="B98" s="1" t="n">
        <v>44474</v>
      </c>
      <c r="C98" s="1" t="n">
        <v>45953</v>
      </c>
      <c r="D98" t="inlineStr">
        <is>
          <t>KRONOBERGS LÄN</t>
        </is>
      </c>
      <c r="E98" t="inlineStr">
        <is>
          <t>MARKARYD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9134-2023</t>
        </is>
      </c>
      <c r="B99" s="1" t="n">
        <v>44980.34850694444</v>
      </c>
      <c r="C99" s="1" t="n">
        <v>45953</v>
      </c>
      <c r="D99" t="inlineStr">
        <is>
          <t>KRONOBERGS LÄN</t>
        </is>
      </c>
      <c r="E99" t="inlineStr">
        <is>
          <t>MARKARYD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64509-2023</t>
        </is>
      </c>
      <c r="B100" s="1" t="n">
        <v>45281.30091435185</v>
      </c>
      <c r="C100" s="1" t="n">
        <v>45953</v>
      </c>
      <c r="D100" t="inlineStr">
        <is>
          <t>KRONOBERGS LÄN</t>
        </is>
      </c>
      <c r="E100" t="inlineStr">
        <is>
          <t>MARKARYD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35797-2024</t>
        </is>
      </c>
      <c r="B101" s="1" t="n">
        <v>45532.63335648148</v>
      </c>
      <c r="C101" s="1" t="n">
        <v>45953</v>
      </c>
      <c r="D101" t="inlineStr">
        <is>
          <t>KRONOBERGS LÄN</t>
        </is>
      </c>
      <c r="E101" t="inlineStr">
        <is>
          <t>MARKARYD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40059-2021</t>
        </is>
      </c>
      <c r="B102" s="1" t="n">
        <v>44418</v>
      </c>
      <c r="C102" s="1" t="n">
        <v>45953</v>
      </c>
      <c r="D102" t="inlineStr">
        <is>
          <t>KRONOBERGS LÄN</t>
        </is>
      </c>
      <c r="E102" t="inlineStr">
        <is>
          <t>MARKARYD</t>
        </is>
      </c>
      <c r="F102" t="inlineStr">
        <is>
          <t>Kommuner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45386-2022</t>
        </is>
      </c>
      <c r="B103" s="1" t="n">
        <v>44844.66922453704</v>
      </c>
      <c r="C103" s="1" t="n">
        <v>45953</v>
      </c>
      <c r="D103" t="inlineStr">
        <is>
          <t>KRONOBERGS LÄN</t>
        </is>
      </c>
      <c r="E103" t="inlineStr">
        <is>
          <t>MARKARYD</t>
        </is>
      </c>
      <c r="F103" t="inlineStr">
        <is>
          <t>Sveaskog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6559-2022</t>
        </is>
      </c>
      <c r="B104" s="1" t="n">
        <v>44601.58469907408</v>
      </c>
      <c r="C104" s="1" t="n">
        <v>45953</v>
      </c>
      <c r="D104" t="inlineStr">
        <is>
          <t>KRONOBERGS LÄN</t>
        </is>
      </c>
      <c r="E104" t="inlineStr">
        <is>
          <t>MARKARYD</t>
        </is>
      </c>
      <c r="F104" t="inlineStr">
        <is>
          <t>Kommuner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1461-2025</t>
        </is>
      </c>
      <c r="B105" s="1" t="n">
        <v>45670.35832175926</v>
      </c>
      <c r="C105" s="1" t="n">
        <v>45953</v>
      </c>
      <c r="D105" t="inlineStr">
        <is>
          <t>KRONOBERGS LÄN</t>
        </is>
      </c>
      <c r="E105" t="inlineStr">
        <is>
          <t>MARKARYD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23288-2024</t>
        </is>
      </c>
      <c r="B106" s="1" t="n">
        <v>45453.42097222222</v>
      </c>
      <c r="C106" s="1" t="n">
        <v>45953</v>
      </c>
      <c r="D106" t="inlineStr">
        <is>
          <t>KRONOBERGS LÄN</t>
        </is>
      </c>
      <c r="E106" t="inlineStr">
        <is>
          <t>MARKARYD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9790-2025</t>
        </is>
      </c>
      <c r="B107" s="1" t="n">
        <v>45715</v>
      </c>
      <c r="C107" s="1" t="n">
        <v>45953</v>
      </c>
      <c r="D107" t="inlineStr">
        <is>
          <t>KRONOBERGS LÄN</t>
        </is>
      </c>
      <c r="E107" t="inlineStr">
        <is>
          <t>MARKARYD</t>
        </is>
      </c>
      <c r="F107" t="inlineStr">
        <is>
          <t>Kyrkan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51065-2021</t>
        </is>
      </c>
      <c r="B108" s="1" t="n">
        <v>44461.34996527778</v>
      </c>
      <c r="C108" s="1" t="n">
        <v>45953</v>
      </c>
      <c r="D108" t="inlineStr">
        <is>
          <t>KRONOBERGS LÄN</t>
        </is>
      </c>
      <c r="E108" t="inlineStr">
        <is>
          <t>MARKARYD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37029-2022</t>
        </is>
      </c>
      <c r="B109" s="1" t="n">
        <v>44806.43237268519</v>
      </c>
      <c r="C109" s="1" t="n">
        <v>45953</v>
      </c>
      <c r="D109" t="inlineStr">
        <is>
          <t>KRONOBERGS LÄN</t>
        </is>
      </c>
      <c r="E109" t="inlineStr">
        <is>
          <t>MARKARYD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58686-2022</t>
        </is>
      </c>
      <c r="B110" s="1" t="n">
        <v>44902.70481481482</v>
      </c>
      <c r="C110" s="1" t="n">
        <v>45953</v>
      </c>
      <c r="D110" t="inlineStr">
        <is>
          <t>KRONOBERGS LÄN</t>
        </is>
      </c>
      <c r="E110" t="inlineStr">
        <is>
          <t>MARKARYD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23543-2023</t>
        </is>
      </c>
      <c r="B111" s="1" t="n">
        <v>45077.3275462963</v>
      </c>
      <c r="C111" s="1" t="n">
        <v>45953</v>
      </c>
      <c r="D111" t="inlineStr">
        <is>
          <t>KRONOBERGS LÄN</t>
        </is>
      </c>
      <c r="E111" t="inlineStr">
        <is>
          <t>MARKARYD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17927-2023</t>
        </is>
      </c>
      <c r="B112" s="1" t="n">
        <v>45040.40766203704</v>
      </c>
      <c r="C112" s="1" t="n">
        <v>45953</v>
      </c>
      <c r="D112" t="inlineStr">
        <is>
          <t>KRONOBERGS LÄN</t>
        </is>
      </c>
      <c r="E112" t="inlineStr">
        <is>
          <t>MARKARYD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52737-2021</t>
        </is>
      </c>
      <c r="B113" s="1" t="n">
        <v>44467.30171296297</v>
      </c>
      <c r="C113" s="1" t="n">
        <v>45953</v>
      </c>
      <c r="D113" t="inlineStr">
        <is>
          <t>KRONOBERGS LÄN</t>
        </is>
      </c>
      <c r="E113" t="inlineStr">
        <is>
          <t>MARKARYD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7121-2023</t>
        </is>
      </c>
      <c r="B114" s="1" t="n">
        <v>44970.40100694444</v>
      </c>
      <c r="C114" s="1" t="n">
        <v>45953</v>
      </c>
      <c r="D114" t="inlineStr">
        <is>
          <t>KRONOBERGS LÄN</t>
        </is>
      </c>
      <c r="E114" t="inlineStr">
        <is>
          <t>MARKARYD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61625-2023</t>
        </is>
      </c>
      <c r="B115" s="1" t="n">
        <v>45265.54759259259</v>
      </c>
      <c r="C115" s="1" t="n">
        <v>45953</v>
      </c>
      <c r="D115" t="inlineStr">
        <is>
          <t>KRONOBERGS LÄN</t>
        </is>
      </c>
      <c r="E115" t="inlineStr">
        <is>
          <t>MARKARYD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40650-2024</t>
        </is>
      </c>
      <c r="B116" s="1" t="n">
        <v>45558.33003472222</v>
      </c>
      <c r="C116" s="1" t="n">
        <v>45953</v>
      </c>
      <c r="D116" t="inlineStr">
        <is>
          <t>KRONOBERGS LÄN</t>
        </is>
      </c>
      <c r="E116" t="inlineStr">
        <is>
          <t>MARKARYD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61283-2022</t>
        </is>
      </c>
      <c r="B117" s="1" t="n">
        <v>44915.61844907407</v>
      </c>
      <c r="C117" s="1" t="n">
        <v>45953</v>
      </c>
      <c r="D117" t="inlineStr">
        <is>
          <t>KRONOBERGS LÄN</t>
        </is>
      </c>
      <c r="E117" t="inlineStr">
        <is>
          <t>MARKARYD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57030-2023</t>
        </is>
      </c>
      <c r="B118" s="1" t="n">
        <v>45244.83949074074</v>
      </c>
      <c r="C118" s="1" t="n">
        <v>45953</v>
      </c>
      <c r="D118" t="inlineStr">
        <is>
          <t>KRONOBERGS LÄN</t>
        </is>
      </c>
      <c r="E118" t="inlineStr">
        <is>
          <t>MARKARYD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17932-2024</t>
        </is>
      </c>
      <c r="B119" s="1" t="n">
        <v>45419</v>
      </c>
      <c r="C119" s="1" t="n">
        <v>45953</v>
      </c>
      <c r="D119" t="inlineStr">
        <is>
          <t>KRONOBERGS LÄN</t>
        </is>
      </c>
      <c r="E119" t="inlineStr">
        <is>
          <t>MARKARYD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63537-2023</t>
        </is>
      </c>
      <c r="B120" s="1" t="n">
        <v>45275.29770833333</v>
      </c>
      <c r="C120" s="1" t="n">
        <v>45953</v>
      </c>
      <c r="D120" t="inlineStr">
        <is>
          <t>KRONOBERGS LÄN</t>
        </is>
      </c>
      <c r="E120" t="inlineStr">
        <is>
          <t>MARKARYD</t>
        </is>
      </c>
      <c r="F120" t="inlineStr">
        <is>
          <t>Sveaskog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7190-2024</t>
        </is>
      </c>
      <c r="B121" s="1" t="n">
        <v>45344</v>
      </c>
      <c r="C121" s="1" t="n">
        <v>45953</v>
      </c>
      <c r="D121" t="inlineStr">
        <is>
          <t>KRONOBERGS LÄN</t>
        </is>
      </c>
      <c r="E121" t="inlineStr">
        <is>
          <t>MARKARYD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16429-2024</t>
        </is>
      </c>
      <c r="B122" s="1" t="n">
        <v>45407.67643518518</v>
      </c>
      <c r="C122" s="1" t="n">
        <v>45953</v>
      </c>
      <c r="D122" t="inlineStr">
        <is>
          <t>KRONOBERGS LÄN</t>
        </is>
      </c>
      <c r="E122" t="inlineStr">
        <is>
          <t>MARKARYD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61626-2023</t>
        </is>
      </c>
      <c r="B123" s="1" t="n">
        <v>45265.54988425926</v>
      </c>
      <c r="C123" s="1" t="n">
        <v>45953</v>
      </c>
      <c r="D123" t="inlineStr">
        <is>
          <t>KRONOBERGS LÄN</t>
        </is>
      </c>
      <c r="E123" t="inlineStr">
        <is>
          <t>MARKARYD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61631-2023</t>
        </is>
      </c>
      <c r="B124" s="1" t="n">
        <v>45265.55644675926</v>
      </c>
      <c r="C124" s="1" t="n">
        <v>45953</v>
      </c>
      <c r="D124" t="inlineStr">
        <is>
          <t>KRONOBERGS LÄN</t>
        </is>
      </c>
      <c r="E124" t="inlineStr">
        <is>
          <t>MARKARYD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7703-2021</t>
        </is>
      </c>
      <c r="B125" s="1" t="n">
        <v>44242.47204861111</v>
      </c>
      <c r="C125" s="1" t="n">
        <v>45953</v>
      </c>
      <c r="D125" t="inlineStr">
        <is>
          <t>KRONOBERGS LÄN</t>
        </is>
      </c>
      <c r="E125" t="inlineStr">
        <is>
          <t>MARKARYD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8277-2024</t>
        </is>
      </c>
      <c r="B126" s="1" t="n">
        <v>45352.37434027778</v>
      </c>
      <c r="C126" s="1" t="n">
        <v>45953</v>
      </c>
      <c r="D126" t="inlineStr">
        <is>
          <t>KRONOBERGS LÄN</t>
        </is>
      </c>
      <c r="E126" t="inlineStr">
        <is>
          <t>MARKARYD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46395-2022</t>
        </is>
      </c>
      <c r="B127" s="1" t="n">
        <v>44848.38537037037</v>
      </c>
      <c r="C127" s="1" t="n">
        <v>45953</v>
      </c>
      <c r="D127" t="inlineStr">
        <is>
          <t>KRONOBERGS LÄN</t>
        </is>
      </c>
      <c r="E127" t="inlineStr">
        <is>
          <t>MARKARYD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62030-2023</t>
        </is>
      </c>
      <c r="B128" s="1" t="n">
        <v>45266.66293981481</v>
      </c>
      <c r="C128" s="1" t="n">
        <v>45953</v>
      </c>
      <c r="D128" t="inlineStr">
        <is>
          <t>KRONOBERGS LÄN</t>
        </is>
      </c>
      <c r="E128" t="inlineStr">
        <is>
          <t>MARKARYD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12520-2025</t>
        </is>
      </c>
      <c r="B129" s="1" t="n">
        <v>45730.66740740741</v>
      </c>
      <c r="C129" s="1" t="n">
        <v>45953</v>
      </c>
      <c r="D129" t="inlineStr">
        <is>
          <t>KRONOBERGS LÄN</t>
        </is>
      </c>
      <c r="E129" t="inlineStr">
        <is>
          <t>MARKARYD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20001-2023</t>
        </is>
      </c>
      <c r="B130" s="1" t="n">
        <v>45054</v>
      </c>
      <c r="C130" s="1" t="n">
        <v>45953</v>
      </c>
      <c r="D130" t="inlineStr">
        <is>
          <t>KRONOBERGS LÄN</t>
        </is>
      </c>
      <c r="E130" t="inlineStr">
        <is>
          <t>MARKARYD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14725-2025</t>
        </is>
      </c>
      <c r="B131" s="1" t="n">
        <v>45742.63163194444</v>
      </c>
      <c r="C131" s="1" t="n">
        <v>45953</v>
      </c>
      <c r="D131" t="inlineStr">
        <is>
          <t>KRONOBERGS LÄN</t>
        </is>
      </c>
      <c r="E131" t="inlineStr">
        <is>
          <t>MARKARYD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50916-2023</t>
        </is>
      </c>
      <c r="B132" s="1" t="n">
        <v>45218.430625</v>
      </c>
      <c r="C132" s="1" t="n">
        <v>45953</v>
      </c>
      <c r="D132" t="inlineStr">
        <is>
          <t>KRONOBERGS LÄN</t>
        </is>
      </c>
      <c r="E132" t="inlineStr">
        <is>
          <t>MARKARYD</t>
        </is>
      </c>
      <c r="G132" t="n">
        <v>5.4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19219-2024</t>
        </is>
      </c>
      <c r="B133" s="1" t="n">
        <v>45428</v>
      </c>
      <c r="C133" s="1" t="n">
        <v>45953</v>
      </c>
      <c r="D133" t="inlineStr">
        <is>
          <t>KRONOBERGS LÄN</t>
        </is>
      </c>
      <c r="E133" t="inlineStr">
        <is>
          <t>MARKARYD</t>
        </is>
      </c>
      <c r="F133" t="inlineStr">
        <is>
          <t>Sveaskog</t>
        </is>
      </c>
      <c r="G133" t="n">
        <v>5.7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35309-2024</t>
        </is>
      </c>
      <c r="B134" s="1" t="n">
        <v>45530</v>
      </c>
      <c r="C134" s="1" t="n">
        <v>45953</v>
      </c>
      <c r="D134" t="inlineStr">
        <is>
          <t>KRONOBERGS LÄN</t>
        </is>
      </c>
      <c r="E134" t="inlineStr">
        <is>
          <t>MARKARYD</t>
        </is>
      </c>
      <c r="F134" t="inlineStr">
        <is>
          <t>Sveaskog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37170-2024</t>
        </is>
      </c>
      <c r="B135" s="1" t="n">
        <v>45539</v>
      </c>
      <c r="C135" s="1" t="n">
        <v>45953</v>
      </c>
      <c r="D135" t="inlineStr">
        <is>
          <t>KRONOBERGS LÄN</t>
        </is>
      </c>
      <c r="E135" t="inlineStr">
        <is>
          <t>MARKARYD</t>
        </is>
      </c>
      <c r="F135" t="inlineStr">
        <is>
          <t>Kyrkan</t>
        </is>
      </c>
      <c r="G135" t="n">
        <v>10.3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12422-2023</t>
        </is>
      </c>
      <c r="B136" s="1" t="n">
        <v>44999</v>
      </c>
      <c r="C136" s="1" t="n">
        <v>45953</v>
      </c>
      <c r="D136" t="inlineStr">
        <is>
          <t>KRONOBERGS LÄN</t>
        </is>
      </c>
      <c r="E136" t="inlineStr">
        <is>
          <t>MARKARYD</t>
        </is>
      </c>
      <c r="G136" t="n">
        <v>4.9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38330-2023</t>
        </is>
      </c>
      <c r="B137" s="1" t="n">
        <v>45161.80061342593</v>
      </c>
      <c r="C137" s="1" t="n">
        <v>45953</v>
      </c>
      <c r="D137" t="inlineStr">
        <is>
          <t>KRONOBERGS LÄN</t>
        </is>
      </c>
      <c r="E137" t="inlineStr">
        <is>
          <t>MARKARYD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43447-2022</t>
        </is>
      </c>
      <c r="B138" s="1" t="n">
        <v>44835</v>
      </c>
      <c r="C138" s="1" t="n">
        <v>45953</v>
      </c>
      <c r="D138" t="inlineStr">
        <is>
          <t>KRONOBERGS LÄN</t>
        </is>
      </c>
      <c r="E138" t="inlineStr">
        <is>
          <t>MARKARYD</t>
        </is>
      </c>
      <c r="G138" t="n">
        <v>4.6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61173-2021</t>
        </is>
      </c>
      <c r="B139" s="1" t="n">
        <v>44498.45456018519</v>
      </c>
      <c r="C139" s="1" t="n">
        <v>45953</v>
      </c>
      <c r="D139" t="inlineStr">
        <is>
          <t>KRONOBERGS LÄN</t>
        </is>
      </c>
      <c r="E139" t="inlineStr">
        <is>
          <t>MARKARYD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22156-2023</t>
        </is>
      </c>
      <c r="B140" s="1" t="n">
        <v>45069.6466087963</v>
      </c>
      <c r="C140" s="1" t="n">
        <v>45953</v>
      </c>
      <c r="D140" t="inlineStr">
        <is>
          <t>KRONOBERGS LÄN</t>
        </is>
      </c>
      <c r="E140" t="inlineStr">
        <is>
          <t>MARKARYD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64511-2023</t>
        </is>
      </c>
      <c r="B141" s="1" t="n">
        <v>45281.30539351852</v>
      </c>
      <c r="C141" s="1" t="n">
        <v>45953</v>
      </c>
      <c r="D141" t="inlineStr">
        <is>
          <t>KRONOBERGS LÄN</t>
        </is>
      </c>
      <c r="E141" t="inlineStr">
        <is>
          <t>MARKARYD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25016-2023</t>
        </is>
      </c>
      <c r="B142" s="1" t="n">
        <v>45085.6996412037</v>
      </c>
      <c r="C142" s="1" t="n">
        <v>45953</v>
      </c>
      <c r="D142" t="inlineStr">
        <is>
          <t>KRONOBERGS LÄN</t>
        </is>
      </c>
      <c r="E142" t="inlineStr">
        <is>
          <t>MARKARYD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53487-2023</t>
        </is>
      </c>
      <c r="B143" s="1" t="n">
        <v>45230.35402777778</v>
      </c>
      <c r="C143" s="1" t="n">
        <v>45953</v>
      </c>
      <c r="D143" t="inlineStr">
        <is>
          <t>KRONOBERGS LÄN</t>
        </is>
      </c>
      <c r="E143" t="inlineStr">
        <is>
          <t>MARKARYD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51905-2024</t>
        </is>
      </c>
      <c r="B144" s="1" t="n">
        <v>45607.59543981482</v>
      </c>
      <c r="C144" s="1" t="n">
        <v>45953</v>
      </c>
      <c r="D144" t="inlineStr">
        <is>
          <t>KRONOBERGS LÄN</t>
        </is>
      </c>
      <c r="E144" t="inlineStr">
        <is>
          <t>MARKARYD</t>
        </is>
      </c>
      <c r="G144" t="n">
        <v>4.3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52239-2021</t>
        </is>
      </c>
      <c r="B145" s="1" t="n">
        <v>44463.6044675926</v>
      </c>
      <c r="C145" s="1" t="n">
        <v>45953</v>
      </c>
      <c r="D145" t="inlineStr">
        <is>
          <t>KRONOBERGS LÄN</t>
        </is>
      </c>
      <c r="E145" t="inlineStr">
        <is>
          <t>MARKARYD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46111-2024</t>
        </is>
      </c>
      <c r="B146" s="1" t="n">
        <v>45581.38583333333</v>
      </c>
      <c r="C146" s="1" t="n">
        <v>45953</v>
      </c>
      <c r="D146" t="inlineStr">
        <is>
          <t>KRONOBERGS LÄN</t>
        </is>
      </c>
      <c r="E146" t="inlineStr">
        <is>
          <t>MARKARYD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1116-2022</t>
        </is>
      </c>
      <c r="B147" s="1" t="n">
        <v>44572.34041666667</v>
      </c>
      <c r="C147" s="1" t="n">
        <v>45953</v>
      </c>
      <c r="D147" t="inlineStr">
        <is>
          <t>KRONOBERGS LÄN</t>
        </is>
      </c>
      <c r="E147" t="inlineStr">
        <is>
          <t>MARKARYD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2363-2022</t>
        </is>
      </c>
      <c r="B148" s="1" t="n">
        <v>44579.31209490741</v>
      </c>
      <c r="C148" s="1" t="n">
        <v>45953</v>
      </c>
      <c r="D148" t="inlineStr">
        <is>
          <t>KRONOBERGS LÄN</t>
        </is>
      </c>
      <c r="E148" t="inlineStr">
        <is>
          <t>MARKARYD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21696-2025</t>
        </is>
      </c>
      <c r="B149" s="1" t="n">
        <v>45783.50890046296</v>
      </c>
      <c r="C149" s="1" t="n">
        <v>45953</v>
      </c>
      <c r="D149" t="inlineStr">
        <is>
          <t>KRONOBERGS LÄN</t>
        </is>
      </c>
      <c r="E149" t="inlineStr">
        <is>
          <t>MARKARYD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60115-2023</t>
        </is>
      </c>
      <c r="B150" s="1" t="n">
        <v>45258.47369212963</v>
      </c>
      <c r="C150" s="1" t="n">
        <v>45953</v>
      </c>
      <c r="D150" t="inlineStr">
        <is>
          <t>KRONOBERGS LÄN</t>
        </is>
      </c>
      <c r="E150" t="inlineStr">
        <is>
          <t>MARKARYD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60121-2023</t>
        </is>
      </c>
      <c r="B151" s="1" t="n">
        <v>45258.48143518518</v>
      </c>
      <c r="C151" s="1" t="n">
        <v>45953</v>
      </c>
      <c r="D151" t="inlineStr">
        <is>
          <t>KRONOBERGS LÄN</t>
        </is>
      </c>
      <c r="E151" t="inlineStr">
        <is>
          <t>MARKARYD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21658-2023</t>
        </is>
      </c>
      <c r="B152" s="1" t="n">
        <v>45063</v>
      </c>
      <c r="C152" s="1" t="n">
        <v>45953</v>
      </c>
      <c r="D152" t="inlineStr">
        <is>
          <t>KRONOBERGS LÄN</t>
        </is>
      </c>
      <c r="E152" t="inlineStr">
        <is>
          <t>MARKARYD</t>
        </is>
      </c>
      <c r="G152" t="n">
        <v>12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52501-2024</t>
        </is>
      </c>
      <c r="B153" s="1" t="n">
        <v>45609.58574074074</v>
      </c>
      <c r="C153" s="1" t="n">
        <v>45953</v>
      </c>
      <c r="D153" t="inlineStr">
        <is>
          <t>KRONOBERGS LÄN</t>
        </is>
      </c>
      <c r="E153" t="inlineStr">
        <is>
          <t>MARKARYD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52554-2024</t>
        </is>
      </c>
      <c r="B154" s="1" t="n">
        <v>45609.64653935185</v>
      </c>
      <c r="C154" s="1" t="n">
        <v>45953</v>
      </c>
      <c r="D154" t="inlineStr">
        <is>
          <t>KRONOBERGS LÄN</t>
        </is>
      </c>
      <c r="E154" t="inlineStr">
        <is>
          <t>MARKARYD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50734-2021</t>
        </is>
      </c>
      <c r="B155" s="1" t="n">
        <v>44460.38868055555</v>
      </c>
      <c r="C155" s="1" t="n">
        <v>45953</v>
      </c>
      <c r="D155" t="inlineStr">
        <is>
          <t>KRONOBERGS LÄN</t>
        </is>
      </c>
      <c r="E155" t="inlineStr">
        <is>
          <t>MARKARYD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4829-2024</t>
        </is>
      </c>
      <c r="B156" s="1" t="n">
        <v>45329</v>
      </c>
      <c r="C156" s="1" t="n">
        <v>45953</v>
      </c>
      <c r="D156" t="inlineStr">
        <is>
          <t>KRONOBERGS LÄN</t>
        </is>
      </c>
      <c r="E156" t="inlineStr">
        <is>
          <t>MARKARYD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21926-2025</t>
        </is>
      </c>
      <c r="B157" s="1" t="n">
        <v>45784.54696759259</v>
      </c>
      <c r="C157" s="1" t="n">
        <v>45953</v>
      </c>
      <c r="D157" t="inlineStr">
        <is>
          <t>KRONOBERGS LÄN</t>
        </is>
      </c>
      <c r="E157" t="inlineStr">
        <is>
          <t>MARKARYD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21923-2025</t>
        </is>
      </c>
      <c r="B158" s="1" t="n">
        <v>45784.54361111111</v>
      </c>
      <c r="C158" s="1" t="n">
        <v>45953</v>
      </c>
      <c r="D158" t="inlineStr">
        <is>
          <t>KRONOBERGS LÄN</t>
        </is>
      </c>
      <c r="E158" t="inlineStr">
        <is>
          <t>MARKARYD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52497-2024</t>
        </is>
      </c>
      <c r="B159" s="1" t="n">
        <v>45609.57759259259</v>
      </c>
      <c r="C159" s="1" t="n">
        <v>45953</v>
      </c>
      <c r="D159" t="inlineStr">
        <is>
          <t>KRONOBERGS LÄN</t>
        </is>
      </c>
      <c r="E159" t="inlineStr">
        <is>
          <t>MARKARYD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59269-2024</t>
        </is>
      </c>
      <c r="B160" s="1" t="n">
        <v>45637.61474537037</v>
      </c>
      <c r="C160" s="1" t="n">
        <v>45953</v>
      </c>
      <c r="D160" t="inlineStr">
        <is>
          <t>KRONOBERGS LÄN</t>
        </is>
      </c>
      <c r="E160" t="inlineStr">
        <is>
          <t>MARKARYD</t>
        </is>
      </c>
      <c r="F160" t="inlineStr">
        <is>
          <t>Övriga Aktiebolag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59262-2024</t>
        </is>
      </c>
      <c r="B161" s="1" t="n">
        <v>45637.60519675926</v>
      </c>
      <c r="C161" s="1" t="n">
        <v>45953</v>
      </c>
      <c r="D161" t="inlineStr">
        <is>
          <t>KRONOBERGS LÄN</t>
        </is>
      </c>
      <c r="E161" t="inlineStr">
        <is>
          <t>MARKARYD</t>
        </is>
      </c>
      <c r="F161" t="inlineStr">
        <is>
          <t>Övriga Aktiebolag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52873-2022</t>
        </is>
      </c>
      <c r="B162" s="1" t="n">
        <v>44875</v>
      </c>
      <c r="C162" s="1" t="n">
        <v>45953</v>
      </c>
      <c r="D162" t="inlineStr">
        <is>
          <t>KRONOBERGS LÄN</t>
        </is>
      </c>
      <c r="E162" t="inlineStr">
        <is>
          <t>MARKARYD</t>
        </is>
      </c>
      <c r="G162" t="n">
        <v>5.6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61274-2021</t>
        </is>
      </c>
      <c r="B163" s="1" t="n">
        <v>44498.59428240741</v>
      </c>
      <c r="C163" s="1" t="n">
        <v>45953</v>
      </c>
      <c r="D163" t="inlineStr">
        <is>
          <t>KRONOBERGS LÄN</t>
        </is>
      </c>
      <c r="E163" t="inlineStr">
        <is>
          <t>MARKARYD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3840-2022</t>
        </is>
      </c>
      <c r="B164" s="1" t="n">
        <v>44587.37592592592</v>
      </c>
      <c r="C164" s="1" t="n">
        <v>45953</v>
      </c>
      <c r="D164" t="inlineStr">
        <is>
          <t>KRONOBERGS LÄN</t>
        </is>
      </c>
      <c r="E164" t="inlineStr">
        <is>
          <t>MARKARYD</t>
        </is>
      </c>
      <c r="G164" t="n">
        <v>6.4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8939-2024</t>
        </is>
      </c>
      <c r="B165" s="1" t="n">
        <v>45357.42295138889</v>
      </c>
      <c r="C165" s="1" t="n">
        <v>45953</v>
      </c>
      <c r="D165" t="inlineStr">
        <is>
          <t>KRONOBERGS LÄN</t>
        </is>
      </c>
      <c r="E165" t="inlineStr">
        <is>
          <t>MARKARYD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9617-2024</t>
        </is>
      </c>
      <c r="B166" s="1" t="n">
        <v>45361.76549768518</v>
      </c>
      <c r="C166" s="1" t="n">
        <v>45953</v>
      </c>
      <c r="D166" t="inlineStr">
        <is>
          <t>KRONOBERGS LÄN</t>
        </is>
      </c>
      <c r="E166" t="inlineStr">
        <is>
          <t>MARKARYD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47680-2023</t>
        </is>
      </c>
      <c r="B167" s="1" t="n">
        <v>45203.60788194444</v>
      </c>
      <c r="C167" s="1" t="n">
        <v>45953</v>
      </c>
      <c r="D167" t="inlineStr">
        <is>
          <t>KRONOBERGS LÄN</t>
        </is>
      </c>
      <c r="E167" t="inlineStr">
        <is>
          <t>MARKARYD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7501-2024</t>
        </is>
      </c>
      <c r="B168" s="1" t="n">
        <v>45347</v>
      </c>
      <c r="C168" s="1" t="n">
        <v>45953</v>
      </c>
      <c r="D168" t="inlineStr">
        <is>
          <t>KRONOBERGS LÄN</t>
        </is>
      </c>
      <c r="E168" t="inlineStr">
        <is>
          <t>MARKARYD</t>
        </is>
      </c>
      <c r="G168" t="n">
        <v>15.1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22342-2025</t>
        </is>
      </c>
      <c r="B169" s="1" t="n">
        <v>45786.44797453703</v>
      </c>
      <c r="C169" s="1" t="n">
        <v>45953</v>
      </c>
      <c r="D169" t="inlineStr">
        <is>
          <t>KRONOBERGS LÄN</t>
        </is>
      </c>
      <c r="E169" t="inlineStr">
        <is>
          <t>MARKARYD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22131-2024</t>
        </is>
      </c>
      <c r="B170" s="1" t="n">
        <v>45444.36789351852</v>
      </c>
      <c r="C170" s="1" t="n">
        <v>45953</v>
      </c>
      <c r="D170" t="inlineStr">
        <is>
          <t>KRONOBERGS LÄN</t>
        </is>
      </c>
      <c r="E170" t="inlineStr">
        <is>
          <t>MARKARYD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15731-2023</t>
        </is>
      </c>
      <c r="B171" s="1" t="n">
        <v>45021.58115740741</v>
      </c>
      <c r="C171" s="1" t="n">
        <v>45953</v>
      </c>
      <c r="D171" t="inlineStr">
        <is>
          <t>KRONOBERGS LÄN</t>
        </is>
      </c>
      <c r="E171" t="inlineStr">
        <is>
          <t>MARKARYD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58135-2020</t>
        </is>
      </c>
      <c r="B172" s="1" t="n">
        <v>44144</v>
      </c>
      <c r="C172" s="1" t="n">
        <v>45953</v>
      </c>
      <c r="D172" t="inlineStr">
        <is>
          <t>KRONOBERGS LÄN</t>
        </is>
      </c>
      <c r="E172" t="inlineStr">
        <is>
          <t>MARKARYD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11175-2023</t>
        </is>
      </c>
      <c r="B173" s="1" t="n">
        <v>44992</v>
      </c>
      <c r="C173" s="1" t="n">
        <v>45953</v>
      </c>
      <c r="D173" t="inlineStr">
        <is>
          <t>KRONOBERGS LÄN</t>
        </is>
      </c>
      <c r="E173" t="inlineStr">
        <is>
          <t>MARKARYD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50155-2024</t>
        </is>
      </c>
      <c r="B174" s="1" t="n">
        <v>45600.45695601852</v>
      </c>
      <c r="C174" s="1" t="n">
        <v>45953</v>
      </c>
      <c r="D174" t="inlineStr">
        <is>
          <t>KRONOBERGS LÄN</t>
        </is>
      </c>
      <c r="E174" t="inlineStr">
        <is>
          <t>MARKARYD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22085-2025</t>
        </is>
      </c>
      <c r="B175" s="1" t="n">
        <v>45785</v>
      </c>
      <c r="C175" s="1" t="n">
        <v>45953</v>
      </c>
      <c r="D175" t="inlineStr">
        <is>
          <t>KRONOBERGS LÄN</t>
        </is>
      </c>
      <c r="E175" t="inlineStr">
        <is>
          <t>MARKARYD</t>
        </is>
      </c>
      <c r="G175" t="n">
        <v>6.9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40608-2024</t>
        </is>
      </c>
      <c r="B176" s="1" t="n">
        <v>45556.88484953704</v>
      </c>
      <c r="C176" s="1" t="n">
        <v>45953</v>
      </c>
      <c r="D176" t="inlineStr">
        <is>
          <t>KRONOBERGS LÄN</t>
        </is>
      </c>
      <c r="E176" t="inlineStr">
        <is>
          <t>MARKARYD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22337-2025</t>
        </is>
      </c>
      <c r="B177" s="1" t="n">
        <v>45786.44407407408</v>
      </c>
      <c r="C177" s="1" t="n">
        <v>45953</v>
      </c>
      <c r="D177" t="inlineStr">
        <is>
          <t>KRONOBERGS LÄN</t>
        </is>
      </c>
      <c r="E177" t="inlineStr">
        <is>
          <t>MARKARYD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48868-2024</t>
        </is>
      </c>
      <c r="B178" s="1" t="n">
        <v>45594</v>
      </c>
      <c r="C178" s="1" t="n">
        <v>45953</v>
      </c>
      <c r="D178" t="inlineStr">
        <is>
          <t>KRONOBERGS LÄN</t>
        </is>
      </c>
      <c r="E178" t="inlineStr">
        <is>
          <t>MARKARYD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50297-2023</t>
        </is>
      </c>
      <c r="B179" s="1" t="n">
        <v>45216.48012731481</v>
      </c>
      <c r="C179" s="1" t="n">
        <v>45953</v>
      </c>
      <c r="D179" t="inlineStr">
        <is>
          <t>KRONOBERGS LÄN</t>
        </is>
      </c>
      <c r="E179" t="inlineStr">
        <is>
          <t>MARKARYD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15278-2025</t>
        </is>
      </c>
      <c r="B180" s="1" t="n">
        <v>45744.68833333333</v>
      </c>
      <c r="C180" s="1" t="n">
        <v>45953</v>
      </c>
      <c r="D180" t="inlineStr">
        <is>
          <t>KRONOBERGS LÄN</t>
        </is>
      </c>
      <c r="E180" t="inlineStr">
        <is>
          <t>MARKARYD</t>
        </is>
      </c>
      <c r="G180" t="n">
        <v>7.5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42188-2024</t>
        </is>
      </c>
      <c r="B181" s="1" t="n">
        <v>45562.48428240741</v>
      </c>
      <c r="C181" s="1" t="n">
        <v>45953</v>
      </c>
      <c r="D181" t="inlineStr">
        <is>
          <t>KRONOBERGS LÄN</t>
        </is>
      </c>
      <c r="E181" t="inlineStr">
        <is>
          <t>MARKARYD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48796-2024</t>
        </is>
      </c>
      <c r="B182" s="1" t="n">
        <v>45593</v>
      </c>
      <c r="C182" s="1" t="n">
        <v>45953</v>
      </c>
      <c r="D182" t="inlineStr">
        <is>
          <t>KRONOBERGS LÄN</t>
        </is>
      </c>
      <c r="E182" t="inlineStr">
        <is>
          <t>MARKARYD</t>
        </is>
      </c>
      <c r="F182" t="inlineStr">
        <is>
          <t>Kyrkan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34117-2024</t>
        </is>
      </c>
      <c r="B183" s="1" t="n">
        <v>45524</v>
      </c>
      <c r="C183" s="1" t="n">
        <v>45953</v>
      </c>
      <c r="D183" t="inlineStr">
        <is>
          <t>KRONOBERGS LÄN</t>
        </is>
      </c>
      <c r="E183" t="inlineStr">
        <is>
          <t>MARKARYD</t>
        </is>
      </c>
      <c r="F183" t="inlineStr">
        <is>
          <t>Sveaskog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73863-2021</t>
        </is>
      </c>
      <c r="B184" s="1" t="n">
        <v>44553</v>
      </c>
      <c r="C184" s="1" t="n">
        <v>45953</v>
      </c>
      <c r="D184" t="inlineStr">
        <is>
          <t>KRONOBERGS LÄN</t>
        </is>
      </c>
      <c r="E184" t="inlineStr">
        <is>
          <t>MARKARYD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54196-2023</t>
        </is>
      </c>
      <c r="B185" s="1" t="n">
        <v>45232.53655092593</v>
      </c>
      <c r="C185" s="1" t="n">
        <v>45953</v>
      </c>
      <c r="D185" t="inlineStr">
        <is>
          <t>KRONOBERGS LÄN</t>
        </is>
      </c>
      <c r="E185" t="inlineStr">
        <is>
          <t>MARKARYD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56723-2024</t>
        </is>
      </c>
      <c r="B186" s="1" t="n">
        <v>45628.33141203703</v>
      </c>
      <c r="C186" s="1" t="n">
        <v>45953</v>
      </c>
      <c r="D186" t="inlineStr">
        <is>
          <t>KRONOBERGS LÄN</t>
        </is>
      </c>
      <c r="E186" t="inlineStr">
        <is>
          <t>MARKARYD</t>
        </is>
      </c>
      <c r="G186" t="n">
        <v>14.9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1654-2024</t>
        </is>
      </c>
      <c r="B187" s="1" t="n">
        <v>45306.79482638889</v>
      </c>
      <c r="C187" s="1" t="n">
        <v>45953</v>
      </c>
      <c r="D187" t="inlineStr">
        <is>
          <t>KRONOBERGS LÄN</t>
        </is>
      </c>
      <c r="E187" t="inlineStr">
        <is>
          <t>MARKARYD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23051-2025</t>
        </is>
      </c>
      <c r="B188" s="1" t="n">
        <v>45790.70548611111</v>
      </c>
      <c r="C188" s="1" t="n">
        <v>45953</v>
      </c>
      <c r="D188" t="inlineStr">
        <is>
          <t>KRONOBERGS LÄN</t>
        </is>
      </c>
      <c r="E188" t="inlineStr">
        <is>
          <t>MARKARYD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22848-2025</t>
        </is>
      </c>
      <c r="B189" s="1" t="n">
        <v>45790.33270833334</v>
      </c>
      <c r="C189" s="1" t="n">
        <v>45953</v>
      </c>
      <c r="D189" t="inlineStr">
        <is>
          <t>KRONOBERGS LÄN</t>
        </is>
      </c>
      <c r="E189" t="inlineStr">
        <is>
          <t>MARKARYD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74006-2021</t>
        </is>
      </c>
      <c r="B190" s="1" t="n">
        <v>44557</v>
      </c>
      <c r="C190" s="1" t="n">
        <v>45953</v>
      </c>
      <c r="D190" t="inlineStr">
        <is>
          <t>KRONOBERGS LÄN</t>
        </is>
      </c>
      <c r="E190" t="inlineStr">
        <is>
          <t>MARKARYD</t>
        </is>
      </c>
      <c r="G190" t="n">
        <v>7.1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306-2022</t>
        </is>
      </c>
      <c r="B191" s="1" t="n">
        <v>44565</v>
      </c>
      <c r="C191" s="1" t="n">
        <v>45953</v>
      </c>
      <c r="D191" t="inlineStr">
        <is>
          <t>KRONOBERGS LÄN</t>
        </is>
      </c>
      <c r="E191" t="inlineStr">
        <is>
          <t>MARKARYD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33278-2023</t>
        </is>
      </c>
      <c r="B192" s="1" t="n">
        <v>45127.60701388889</v>
      </c>
      <c r="C192" s="1" t="n">
        <v>45953</v>
      </c>
      <c r="D192" t="inlineStr">
        <is>
          <t>KRONOBERGS LÄN</t>
        </is>
      </c>
      <c r="E192" t="inlineStr">
        <is>
          <t>MARKARYD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39151-2023</t>
        </is>
      </c>
      <c r="B193" s="1" t="n">
        <v>45166.33351851852</v>
      </c>
      <c r="C193" s="1" t="n">
        <v>45953</v>
      </c>
      <c r="D193" t="inlineStr">
        <is>
          <t>KRONOBERGS LÄN</t>
        </is>
      </c>
      <c r="E193" t="inlineStr">
        <is>
          <t>MARKARYD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61187-2020</t>
        </is>
      </c>
      <c r="B194" s="1" t="n">
        <v>44155</v>
      </c>
      <c r="C194" s="1" t="n">
        <v>45953</v>
      </c>
      <c r="D194" t="inlineStr">
        <is>
          <t>KRONOBERGS LÄN</t>
        </is>
      </c>
      <c r="E194" t="inlineStr">
        <is>
          <t>MARKARYD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3533-2023</t>
        </is>
      </c>
      <c r="B195" s="1" t="n">
        <v>44950</v>
      </c>
      <c r="C195" s="1" t="n">
        <v>45953</v>
      </c>
      <c r="D195" t="inlineStr">
        <is>
          <t>KRONOBERGS LÄN</t>
        </is>
      </c>
      <c r="E195" t="inlineStr">
        <is>
          <t>MARKARYD</t>
        </is>
      </c>
      <c r="G195" t="n">
        <v>13.2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48801-2024</t>
        </is>
      </c>
      <c r="B196" s="1" t="n">
        <v>45593</v>
      </c>
      <c r="C196" s="1" t="n">
        <v>45953</v>
      </c>
      <c r="D196" t="inlineStr">
        <is>
          <t>KRONOBERGS LÄN</t>
        </is>
      </c>
      <c r="E196" t="inlineStr">
        <is>
          <t>MARKARYD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12155-2022</t>
        </is>
      </c>
      <c r="B197" s="1" t="n">
        <v>44636.65648148148</v>
      </c>
      <c r="C197" s="1" t="n">
        <v>45953</v>
      </c>
      <c r="D197" t="inlineStr">
        <is>
          <t>KRONOBERGS LÄN</t>
        </is>
      </c>
      <c r="E197" t="inlineStr">
        <is>
          <t>MARKARYD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16022-2023</t>
        </is>
      </c>
      <c r="B198" s="1" t="n">
        <v>45026</v>
      </c>
      <c r="C198" s="1" t="n">
        <v>45953</v>
      </c>
      <c r="D198" t="inlineStr">
        <is>
          <t>KRONOBERGS LÄN</t>
        </is>
      </c>
      <c r="E198" t="inlineStr">
        <is>
          <t>MARKARYD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4557-2025</t>
        </is>
      </c>
      <c r="B199" s="1" t="n">
        <v>45687.4494675926</v>
      </c>
      <c r="C199" s="1" t="n">
        <v>45953</v>
      </c>
      <c r="D199" t="inlineStr">
        <is>
          <t>KRONOBERGS LÄN</t>
        </is>
      </c>
      <c r="E199" t="inlineStr">
        <is>
          <t>MARKARYD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23436-2025</t>
        </is>
      </c>
      <c r="B200" s="1" t="n">
        <v>45792.37166666667</v>
      </c>
      <c r="C200" s="1" t="n">
        <v>45953</v>
      </c>
      <c r="D200" t="inlineStr">
        <is>
          <t>KRONOBERGS LÄN</t>
        </is>
      </c>
      <c r="E200" t="inlineStr">
        <is>
          <t>MARKARYD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34921-2023</t>
        </is>
      </c>
      <c r="B201" s="1" t="n">
        <v>45141</v>
      </c>
      <c r="C201" s="1" t="n">
        <v>45953</v>
      </c>
      <c r="D201" t="inlineStr">
        <is>
          <t>KRONOBERGS LÄN</t>
        </is>
      </c>
      <c r="E201" t="inlineStr">
        <is>
          <t>MARKARYD</t>
        </is>
      </c>
      <c r="F201" t="inlineStr">
        <is>
          <t>Kyrkan</t>
        </is>
      </c>
      <c r="G201" t="n">
        <v>7.5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47457-2025</t>
        </is>
      </c>
      <c r="B202" s="1" t="n">
        <v>45930.65747685185</v>
      </c>
      <c r="C202" s="1" t="n">
        <v>45953</v>
      </c>
      <c r="D202" t="inlineStr">
        <is>
          <t>KRONOBERGS LÄN</t>
        </is>
      </c>
      <c r="E202" t="inlineStr">
        <is>
          <t>MARKARYD</t>
        </is>
      </c>
      <c r="G202" t="n">
        <v>3.5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46554-2024</t>
        </is>
      </c>
      <c r="B203" s="1" t="n">
        <v>45582.66775462963</v>
      </c>
      <c r="C203" s="1" t="n">
        <v>45953</v>
      </c>
      <c r="D203" t="inlineStr">
        <is>
          <t>KRONOBERGS LÄN</t>
        </is>
      </c>
      <c r="E203" t="inlineStr">
        <is>
          <t>MARKARYD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65581-2021</t>
        </is>
      </c>
      <c r="B204" s="1" t="n">
        <v>44516</v>
      </c>
      <c r="C204" s="1" t="n">
        <v>45953</v>
      </c>
      <c r="D204" t="inlineStr">
        <is>
          <t>KRONOBERGS LÄN</t>
        </is>
      </c>
      <c r="E204" t="inlineStr">
        <is>
          <t>MARKARYD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38921-2024</t>
        </is>
      </c>
      <c r="B205" s="1" t="n">
        <v>45547</v>
      </c>
      <c r="C205" s="1" t="n">
        <v>45953</v>
      </c>
      <c r="D205" t="inlineStr">
        <is>
          <t>KRONOBERGS LÄN</t>
        </is>
      </c>
      <c r="E205" t="inlineStr">
        <is>
          <t>MARKARYD</t>
        </is>
      </c>
      <c r="F205" t="inlineStr">
        <is>
          <t>Kyrkan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47424-2025</t>
        </is>
      </c>
      <c r="B206" s="1" t="n">
        <v>45930</v>
      </c>
      <c r="C206" s="1" t="n">
        <v>45953</v>
      </c>
      <c r="D206" t="inlineStr">
        <is>
          <t>KRONOBERGS LÄN</t>
        </is>
      </c>
      <c r="E206" t="inlineStr">
        <is>
          <t>MARKARYD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45288-2023</t>
        </is>
      </c>
      <c r="B207" s="1" t="n">
        <v>45191.65244212963</v>
      </c>
      <c r="C207" s="1" t="n">
        <v>45953</v>
      </c>
      <c r="D207" t="inlineStr">
        <is>
          <t>KRONOBERGS LÄN</t>
        </is>
      </c>
      <c r="E207" t="inlineStr">
        <is>
          <t>MARKARYD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25011-2023</t>
        </is>
      </c>
      <c r="B208" s="1" t="n">
        <v>45085</v>
      </c>
      <c r="C208" s="1" t="n">
        <v>45953</v>
      </c>
      <c r="D208" t="inlineStr">
        <is>
          <t>KRONOBERGS LÄN</t>
        </is>
      </c>
      <c r="E208" t="inlineStr">
        <is>
          <t>MARKARYD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24297-2021</t>
        </is>
      </c>
      <c r="B209" s="1" t="n">
        <v>44337.32231481482</v>
      </c>
      <c r="C209" s="1" t="n">
        <v>45953</v>
      </c>
      <c r="D209" t="inlineStr">
        <is>
          <t>KRONOBERGS LÄN</t>
        </is>
      </c>
      <c r="E209" t="inlineStr">
        <is>
          <t>MARKARYD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24365-2025</t>
        </is>
      </c>
      <c r="B210" s="1" t="n">
        <v>45797</v>
      </c>
      <c r="C210" s="1" t="n">
        <v>45953</v>
      </c>
      <c r="D210" t="inlineStr">
        <is>
          <t>KRONOBERGS LÄN</t>
        </is>
      </c>
      <c r="E210" t="inlineStr">
        <is>
          <t>MARKARYD</t>
        </is>
      </c>
      <c r="F210" t="inlineStr">
        <is>
          <t>Kyrkan</t>
        </is>
      </c>
      <c r="G210" t="n">
        <v>4.9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17581-2025</t>
        </is>
      </c>
      <c r="B211" s="1" t="n">
        <v>45757.66442129629</v>
      </c>
      <c r="C211" s="1" t="n">
        <v>45953</v>
      </c>
      <c r="D211" t="inlineStr">
        <is>
          <t>KRONOBERGS LÄN</t>
        </is>
      </c>
      <c r="E211" t="inlineStr">
        <is>
          <t>MARKARYD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47427-2025</t>
        </is>
      </c>
      <c r="B212" s="1" t="n">
        <v>45930.6357175926</v>
      </c>
      <c r="C212" s="1" t="n">
        <v>45953</v>
      </c>
      <c r="D212" t="inlineStr">
        <is>
          <t>KRONOBERGS LÄN</t>
        </is>
      </c>
      <c r="E212" t="inlineStr">
        <is>
          <t>MARKARYD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11497-2024</t>
        </is>
      </c>
      <c r="B213" s="1" t="n">
        <v>45372.65918981482</v>
      </c>
      <c r="C213" s="1" t="n">
        <v>45953</v>
      </c>
      <c r="D213" t="inlineStr">
        <is>
          <t>KRONOBERGS LÄN</t>
        </is>
      </c>
      <c r="E213" t="inlineStr">
        <is>
          <t>MARKARYD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24602-2025</t>
        </is>
      </c>
      <c r="B214" s="1" t="n">
        <v>45798.56791666667</v>
      </c>
      <c r="C214" s="1" t="n">
        <v>45953</v>
      </c>
      <c r="D214" t="inlineStr">
        <is>
          <t>KRONOBERGS LÄN</t>
        </is>
      </c>
      <c r="E214" t="inlineStr">
        <is>
          <t>MARKARYD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24296-2025</t>
        </is>
      </c>
      <c r="B215" s="1" t="n">
        <v>45797.47237268519</v>
      </c>
      <c r="C215" s="1" t="n">
        <v>45953</v>
      </c>
      <c r="D215" t="inlineStr">
        <is>
          <t>KRONOBERGS LÄN</t>
        </is>
      </c>
      <c r="E215" t="inlineStr">
        <is>
          <t>MARKARYD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24577-2025</t>
        </is>
      </c>
      <c r="B216" s="1" t="n">
        <v>45798.48481481482</v>
      </c>
      <c r="C216" s="1" t="n">
        <v>45953</v>
      </c>
      <c r="D216" t="inlineStr">
        <is>
          <t>KRONOBERGS LÄN</t>
        </is>
      </c>
      <c r="E216" t="inlineStr">
        <is>
          <t>MARKARYD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50919-2023</t>
        </is>
      </c>
      <c r="B217" s="1" t="n">
        <v>45218.434375</v>
      </c>
      <c r="C217" s="1" t="n">
        <v>45953</v>
      </c>
      <c r="D217" t="inlineStr">
        <is>
          <t>KRONOBERGS LÄN</t>
        </is>
      </c>
      <c r="E217" t="inlineStr">
        <is>
          <t>MARKARYD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25285-2025</t>
        </is>
      </c>
      <c r="B218" s="1" t="n">
        <v>45800.56219907408</v>
      </c>
      <c r="C218" s="1" t="n">
        <v>45953</v>
      </c>
      <c r="D218" t="inlineStr">
        <is>
          <t>KRONOBERGS LÄN</t>
        </is>
      </c>
      <c r="E218" t="inlineStr">
        <is>
          <t>MARKARYD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25280-2025</t>
        </is>
      </c>
      <c r="B219" s="1" t="n">
        <v>45800.55723379629</v>
      </c>
      <c r="C219" s="1" t="n">
        <v>45953</v>
      </c>
      <c r="D219" t="inlineStr">
        <is>
          <t>KRONOBERGS LÄN</t>
        </is>
      </c>
      <c r="E219" t="inlineStr">
        <is>
          <t>MARKARYD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42381-2024</t>
        </is>
      </c>
      <c r="B220" s="1" t="n">
        <v>45564</v>
      </c>
      <c r="C220" s="1" t="n">
        <v>45953</v>
      </c>
      <c r="D220" t="inlineStr">
        <is>
          <t>KRONOBERGS LÄN</t>
        </is>
      </c>
      <c r="E220" t="inlineStr">
        <is>
          <t>MARKARYD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25421-2025</t>
        </is>
      </c>
      <c r="B221" s="1" t="n">
        <v>45800.69119212963</v>
      </c>
      <c r="C221" s="1" t="n">
        <v>45953</v>
      </c>
      <c r="D221" t="inlineStr">
        <is>
          <t>KRONOBERGS LÄN</t>
        </is>
      </c>
      <c r="E221" t="inlineStr">
        <is>
          <t>MARKARYD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25423-2025</t>
        </is>
      </c>
      <c r="B222" s="1" t="n">
        <v>45800.69806712963</v>
      </c>
      <c r="C222" s="1" t="n">
        <v>45953</v>
      </c>
      <c r="D222" t="inlineStr">
        <is>
          <t>KRONOBERGS LÄN</t>
        </is>
      </c>
      <c r="E222" t="inlineStr">
        <is>
          <t>MARKARYD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36823-2025</t>
        </is>
      </c>
      <c r="B223" s="1" t="n">
        <v>45874</v>
      </c>
      <c r="C223" s="1" t="n">
        <v>45953</v>
      </c>
      <c r="D223" t="inlineStr">
        <is>
          <t>KRONOBERGS LÄN</t>
        </is>
      </c>
      <c r="E223" t="inlineStr">
        <is>
          <t>MARKARYD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32427-2024</t>
        </is>
      </c>
      <c r="B224" s="1" t="n">
        <v>45512</v>
      </c>
      <c r="C224" s="1" t="n">
        <v>45953</v>
      </c>
      <c r="D224" t="inlineStr">
        <is>
          <t>KRONOBERGS LÄN</t>
        </is>
      </c>
      <c r="E224" t="inlineStr">
        <is>
          <t>MARKARYD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25092-2025</t>
        </is>
      </c>
      <c r="B225" s="1" t="n">
        <v>45800.31851851852</v>
      </c>
      <c r="C225" s="1" t="n">
        <v>45953</v>
      </c>
      <c r="D225" t="inlineStr">
        <is>
          <t>KRONOBERGS LÄN</t>
        </is>
      </c>
      <c r="E225" t="inlineStr">
        <is>
          <t>MARKARYD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46891-2024</t>
        </is>
      </c>
      <c r="B226" s="1" t="n">
        <v>45583.6671875</v>
      </c>
      <c r="C226" s="1" t="n">
        <v>45953</v>
      </c>
      <c r="D226" t="inlineStr">
        <is>
          <t>KRONOBERGS LÄN</t>
        </is>
      </c>
      <c r="E226" t="inlineStr">
        <is>
          <t>MARKARYD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25294-2025</t>
        </is>
      </c>
      <c r="B227" s="1" t="n">
        <v>45800.56804398148</v>
      </c>
      <c r="C227" s="1" t="n">
        <v>45953</v>
      </c>
      <c r="D227" t="inlineStr">
        <is>
          <t>KRONOBERGS LÄN</t>
        </is>
      </c>
      <c r="E227" t="inlineStr">
        <is>
          <t>MARKARYD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25303-2025</t>
        </is>
      </c>
      <c r="B228" s="1" t="n">
        <v>45800.57162037037</v>
      </c>
      <c r="C228" s="1" t="n">
        <v>45953</v>
      </c>
      <c r="D228" t="inlineStr">
        <is>
          <t>KRONOBERGS LÄN</t>
        </is>
      </c>
      <c r="E228" t="inlineStr">
        <is>
          <t>MARKARYD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25012-2025</t>
        </is>
      </c>
      <c r="B229" s="1" t="n">
        <v>45799.62875</v>
      </c>
      <c r="C229" s="1" t="n">
        <v>45953</v>
      </c>
      <c r="D229" t="inlineStr">
        <is>
          <t>KRONOBERGS LÄN</t>
        </is>
      </c>
      <c r="E229" t="inlineStr">
        <is>
          <t>MARKARYD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70327-2021</t>
        </is>
      </c>
      <c r="B230" s="1" t="n">
        <v>44536.46300925926</v>
      </c>
      <c r="C230" s="1" t="n">
        <v>45953</v>
      </c>
      <c r="D230" t="inlineStr">
        <is>
          <t>KRONOBERGS LÄN</t>
        </is>
      </c>
      <c r="E230" t="inlineStr">
        <is>
          <t>MARKARYD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26166-2025</t>
        </is>
      </c>
      <c r="B231" s="1" t="n">
        <v>45805.45325231482</v>
      </c>
      <c r="C231" s="1" t="n">
        <v>45953</v>
      </c>
      <c r="D231" t="inlineStr">
        <is>
          <t>KRONOBERGS LÄN</t>
        </is>
      </c>
      <c r="E231" t="inlineStr">
        <is>
          <t>MARKARYD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39220-2025</t>
        </is>
      </c>
      <c r="B232" s="1" t="n">
        <v>45888.89115740741</v>
      </c>
      <c r="C232" s="1" t="n">
        <v>45953</v>
      </c>
      <c r="D232" t="inlineStr">
        <is>
          <t>KRONOBERGS LÄN</t>
        </is>
      </c>
      <c r="E232" t="inlineStr">
        <is>
          <t>MARKARYD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3138-2025</t>
        </is>
      </c>
      <c r="B233" s="1" t="n">
        <v>45678.75651620371</v>
      </c>
      <c r="C233" s="1" t="n">
        <v>45953</v>
      </c>
      <c r="D233" t="inlineStr">
        <is>
          <t>KRONOBERGS LÄN</t>
        </is>
      </c>
      <c r="E233" t="inlineStr">
        <is>
          <t>MARKARYD</t>
        </is>
      </c>
      <c r="G233" t="n">
        <v>7.8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3139-2025</t>
        </is>
      </c>
      <c r="B234" s="1" t="n">
        <v>45678.75866898148</v>
      </c>
      <c r="C234" s="1" t="n">
        <v>45953</v>
      </c>
      <c r="D234" t="inlineStr">
        <is>
          <t>KRONOBERGS LÄN</t>
        </is>
      </c>
      <c r="E234" t="inlineStr">
        <is>
          <t>MARKARYD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3143-2025</t>
        </is>
      </c>
      <c r="B235" s="1" t="n">
        <v>45678.76875</v>
      </c>
      <c r="C235" s="1" t="n">
        <v>45953</v>
      </c>
      <c r="D235" t="inlineStr">
        <is>
          <t>KRONOBERGS LÄN</t>
        </is>
      </c>
      <c r="E235" t="inlineStr">
        <is>
          <t>MARKARYD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27373-2024</t>
        </is>
      </c>
      <c r="B236" s="1" t="n">
        <v>45473.86574074074</v>
      </c>
      <c r="C236" s="1" t="n">
        <v>45953</v>
      </c>
      <c r="D236" t="inlineStr">
        <is>
          <t>KRONOBERGS LÄN</t>
        </is>
      </c>
      <c r="E236" t="inlineStr">
        <is>
          <t>MARKARYD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62571-2020</t>
        </is>
      </c>
      <c r="B237" s="1" t="n">
        <v>44160.86444444444</v>
      </c>
      <c r="C237" s="1" t="n">
        <v>45953</v>
      </c>
      <c r="D237" t="inlineStr">
        <is>
          <t>KRONOBERGS LÄN</t>
        </is>
      </c>
      <c r="E237" t="inlineStr">
        <is>
          <t>MARKARYD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26840-2025</t>
        </is>
      </c>
      <c r="B238" s="1" t="n">
        <v>45810.65920138889</v>
      </c>
      <c r="C238" s="1" t="n">
        <v>45953</v>
      </c>
      <c r="D238" t="inlineStr">
        <is>
          <t>KRONOBERGS LÄN</t>
        </is>
      </c>
      <c r="E238" t="inlineStr">
        <is>
          <t>MARKARYD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2896-2022</t>
        </is>
      </c>
      <c r="B239" s="1" t="n">
        <v>44581</v>
      </c>
      <c r="C239" s="1" t="n">
        <v>45953</v>
      </c>
      <c r="D239" t="inlineStr">
        <is>
          <t>KRONOBERGS LÄN</t>
        </is>
      </c>
      <c r="E239" t="inlineStr">
        <is>
          <t>MARKARYD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48327-2025</t>
        </is>
      </c>
      <c r="B240" s="1" t="n">
        <v>45933.6312962963</v>
      </c>
      <c r="C240" s="1" t="n">
        <v>45953</v>
      </c>
      <c r="D240" t="inlineStr">
        <is>
          <t>KRONOBERGS LÄN</t>
        </is>
      </c>
      <c r="E240" t="inlineStr">
        <is>
          <t>MARKARYD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48828-2023</t>
        </is>
      </c>
      <c r="B241" s="1" t="n">
        <v>45209.37945601852</v>
      </c>
      <c r="C241" s="1" t="n">
        <v>45953</v>
      </c>
      <c r="D241" t="inlineStr">
        <is>
          <t>KRONOBERGS LÄN</t>
        </is>
      </c>
      <c r="E241" t="inlineStr">
        <is>
          <t>MARKARYD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53742-2023</t>
        </is>
      </c>
      <c r="B242" s="1" t="n">
        <v>45230.83997685185</v>
      </c>
      <c r="C242" s="1" t="n">
        <v>45953</v>
      </c>
      <c r="D242" t="inlineStr">
        <is>
          <t>KRONOBERGS LÄN</t>
        </is>
      </c>
      <c r="E242" t="inlineStr">
        <is>
          <t>MARKARYD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48338-2025</t>
        </is>
      </c>
      <c r="B243" s="1" t="n">
        <v>45933.64008101852</v>
      </c>
      <c r="C243" s="1" t="n">
        <v>45953</v>
      </c>
      <c r="D243" t="inlineStr">
        <is>
          <t>KRONOBERGS LÄN</t>
        </is>
      </c>
      <c r="E243" t="inlineStr">
        <is>
          <t>MARKARYD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9669-2023</t>
        </is>
      </c>
      <c r="B244" s="1" t="n">
        <v>44984</v>
      </c>
      <c r="C244" s="1" t="n">
        <v>45953</v>
      </c>
      <c r="D244" t="inlineStr">
        <is>
          <t>KRONOBERGS LÄN</t>
        </is>
      </c>
      <c r="E244" t="inlineStr">
        <is>
          <t>MARKARYD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39739-2025</t>
        </is>
      </c>
      <c r="B245" s="1" t="n">
        <v>45891</v>
      </c>
      <c r="C245" s="1" t="n">
        <v>45953</v>
      </c>
      <c r="D245" t="inlineStr">
        <is>
          <t>KRONOBERGS LÄN</t>
        </is>
      </c>
      <c r="E245" t="inlineStr">
        <is>
          <t>MARKARYD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48345-2025</t>
        </is>
      </c>
      <c r="B246" s="1" t="n">
        <v>45933.64509259259</v>
      </c>
      <c r="C246" s="1" t="n">
        <v>45953</v>
      </c>
      <c r="D246" t="inlineStr">
        <is>
          <t>KRONOBERGS LÄN</t>
        </is>
      </c>
      <c r="E246" t="inlineStr">
        <is>
          <t>MARKARYD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8494-2023</t>
        </is>
      </c>
      <c r="B247" s="1" t="n">
        <v>44977</v>
      </c>
      <c r="C247" s="1" t="n">
        <v>45953</v>
      </c>
      <c r="D247" t="inlineStr">
        <is>
          <t>KRONOBERGS LÄN</t>
        </is>
      </c>
      <c r="E247" t="inlineStr">
        <is>
          <t>MARKARYD</t>
        </is>
      </c>
      <c r="G247" t="n">
        <v>13.6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50921-2023</t>
        </is>
      </c>
      <c r="B248" s="1" t="n">
        <v>45218.43747685185</v>
      </c>
      <c r="C248" s="1" t="n">
        <v>45953</v>
      </c>
      <c r="D248" t="inlineStr">
        <is>
          <t>KRONOBERGS LÄN</t>
        </is>
      </c>
      <c r="E248" t="inlineStr">
        <is>
          <t>MARKARYD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25621-2023</t>
        </is>
      </c>
      <c r="B249" s="1" t="n">
        <v>45089</v>
      </c>
      <c r="C249" s="1" t="n">
        <v>45953</v>
      </c>
      <c r="D249" t="inlineStr">
        <is>
          <t>KRONOBERGS LÄN</t>
        </is>
      </c>
      <c r="E249" t="inlineStr">
        <is>
          <t>MARKARYD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10365-2021</t>
        </is>
      </c>
      <c r="B250" s="1" t="n">
        <v>44257.49313657408</v>
      </c>
      <c r="C250" s="1" t="n">
        <v>45953</v>
      </c>
      <c r="D250" t="inlineStr">
        <is>
          <t>KRONOBERGS LÄN</t>
        </is>
      </c>
      <c r="E250" t="inlineStr">
        <is>
          <t>MARKARYD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27127-2025</t>
        </is>
      </c>
      <c r="B251" s="1" t="n">
        <v>45811</v>
      </c>
      <c r="C251" s="1" t="n">
        <v>45953</v>
      </c>
      <c r="D251" t="inlineStr">
        <is>
          <t>KRONOBERGS LÄN</t>
        </is>
      </c>
      <c r="E251" t="inlineStr">
        <is>
          <t>MARKARYD</t>
        </is>
      </c>
      <c r="F251" t="inlineStr">
        <is>
          <t>Kyrkan</t>
        </is>
      </c>
      <c r="G251" t="n">
        <v>7.2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51202-2023</t>
        </is>
      </c>
      <c r="B252" s="1" t="n">
        <v>45219.42969907408</v>
      </c>
      <c r="C252" s="1" t="n">
        <v>45953</v>
      </c>
      <c r="D252" t="inlineStr">
        <is>
          <t>KRONOBERGS LÄN</t>
        </is>
      </c>
      <c r="E252" t="inlineStr">
        <is>
          <t>MARKARYD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7935-2025</t>
        </is>
      </c>
      <c r="B253" s="1" t="n">
        <v>45707</v>
      </c>
      <c r="C253" s="1" t="n">
        <v>45953</v>
      </c>
      <c r="D253" t="inlineStr">
        <is>
          <t>KRONOBERGS LÄN</t>
        </is>
      </c>
      <c r="E253" t="inlineStr">
        <is>
          <t>MARKARYD</t>
        </is>
      </c>
      <c r="G253" t="n">
        <v>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55206-2023</t>
        </is>
      </c>
      <c r="B254" s="1" t="n">
        <v>45237</v>
      </c>
      <c r="C254" s="1" t="n">
        <v>45953</v>
      </c>
      <c r="D254" t="inlineStr">
        <is>
          <t>KRONOBERGS LÄN</t>
        </is>
      </c>
      <c r="E254" t="inlineStr">
        <is>
          <t>MARKARYD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28292-2025</t>
        </is>
      </c>
      <c r="B255" s="1" t="n">
        <v>45818.59465277778</v>
      </c>
      <c r="C255" s="1" t="n">
        <v>45953</v>
      </c>
      <c r="D255" t="inlineStr">
        <is>
          <t>KRONOBERGS LÄN</t>
        </is>
      </c>
      <c r="E255" t="inlineStr">
        <is>
          <t>MARKARYD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25957-2023</t>
        </is>
      </c>
      <c r="B256" s="1" t="n">
        <v>45090</v>
      </c>
      <c r="C256" s="1" t="n">
        <v>45953</v>
      </c>
      <c r="D256" t="inlineStr">
        <is>
          <t>KRONOBERGS LÄN</t>
        </is>
      </c>
      <c r="E256" t="inlineStr">
        <is>
          <t>MARKARYD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20141-2024</t>
        </is>
      </c>
      <c r="B257" s="1" t="n">
        <v>45434.56768518518</v>
      </c>
      <c r="C257" s="1" t="n">
        <v>45953</v>
      </c>
      <c r="D257" t="inlineStr">
        <is>
          <t>KRONOBERGS LÄN</t>
        </is>
      </c>
      <c r="E257" t="inlineStr">
        <is>
          <t>MARKARYD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64916-2023</t>
        </is>
      </c>
      <c r="B258" s="1" t="n">
        <v>45282.66887731481</v>
      </c>
      <c r="C258" s="1" t="n">
        <v>45953</v>
      </c>
      <c r="D258" t="inlineStr">
        <is>
          <t>KRONOBERGS LÄN</t>
        </is>
      </c>
      <c r="E258" t="inlineStr">
        <is>
          <t>MARKARYD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62519-2023</t>
        </is>
      </c>
      <c r="B259" s="1" t="n">
        <v>45268</v>
      </c>
      <c r="C259" s="1" t="n">
        <v>45953</v>
      </c>
      <c r="D259" t="inlineStr">
        <is>
          <t>KRONOBERGS LÄN</t>
        </is>
      </c>
      <c r="E259" t="inlineStr">
        <is>
          <t>MARKARYD</t>
        </is>
      </c>
      <c r="F259" t="inlineStr">
        <is>
          <t>Sveaskog</t>
        </is>
      </c>
      <c r="G259" t="n">
        <v>4.7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45275-2023</t>
        </is>
      </c>
      <c r="B260" s="1" t="n">
        <v>45191.63966435185</v>
      </c>
      <c r="C260" s="1" t="n">
        <v>45953</v>
      </c>
      <c r="D260" t="inlineStr">
        <is>
          <t>KRONOBERGS LÄN</t>
        </is>
      </c>
      <c r="E260" t="inlineStr">
        <is>
          <t>MARKARYD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2351-2025</t>
        </is>
      </c>
      <c r="B261" s="1" t="n">
        <v>45673.6791087963</v>
      </c>
      <c r="C261" s="1" t="n">
        <v>45953</v>
      </c>
      <c r="D261" t="inlineStr">
        <is>
          <t>KRONOBERGS LÄN</t>
        </is>
      </c>
      <c r="E261" t="inlineStr">
        <is>
          <t>MARKARYD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3136-2025</t>
        </is>
      </c>
      <c r="B262" s="1" t="n">
        <v>45678.75386574074</v>
      </c>
      <c r="C262" s="1" t="n">
        <v>45953</v>
      </c>
      <c r="D262" t="inlineStr">
        <is>
          <t>KRONOBERGS LÄN</t>
        </is>
      </c>
      <c r="E262" t="inlineStr">
        <is>
          <t>MARKARYD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3146-2025</t>
        </is>
      </c>
      <c r="B263" s="1" t="n">
        <v>45678.77172453704</v>
      </c>
      <c r="C263" s="1" t="n">
        <v>45953</v>
      </c>
      <c r="D263" t="inlineStr">
        <is>
          <t>KRONOBERGS LÄN</t>
        </is>
      </c>
      <c r="E263" t="inlineStr">
        <is>
          <t>MARKARYD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29322-2025</t>
        </is>
      </c>
      <c r="B264" s="1" t="n">
        <v>45824.47820601852</v>
      </c>
      <c r="C264" s="1" t="n">
        <v>45953</v>
      </c>
      <c r="D264" t="inlineStr">
        <is>
          <t>KRONOBERGS LÄN</t>
        </is>
      </c>
      <c r="E264" t="inlineStr">
        <is>
          <t>MARKARYD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31603-2023</t>
        </is>
      </c>
      <c r="B265" s="1" t="n">
        <v>45117</v>
      </c>
      <c r="C265" s="1" t="n">
        <v>45953</v>
      </c>
      <c r="D265" t="inlineStr">
        <is>
          <t>KRONOBERGS LÄN</t>
        </is>
      </c>
      <c r="E265" t="inlineStr">
        <is>
          <t>MARKARYD</t>
        </is>
      </c>
      <c r="F265" t="inlineStr">
        <is>
          <t>Naturvårdsverket</t>
        </is>
      </c>
      <c r="G265" t="n">
        <v>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29439-2025</t>
        </is>
      </c>
      <c r="B266" s="1" t="n">
        <v>45824.65828703704</v>
      </c>
      <c r="C266" s="1" t="n">
        <v>45953</v>
      </c>
      <c r="D266" t="inlineStr">
        <is>
          <t>KRONOBERGS LÄN</t>
        </is>
      </c>
      <c r="E266" t="inlineStr">
        <is>
          <t>MARKARYD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30126-2025</t>
        </is>
      </c>
      <c r="B267" s="1" t="n">
        <v>45826</v>
      </c>
      <c r="C267" s="1" t="n">
        <v>45953</v>
      </c>
      <c r="D267" t="inlineStr">
        <is>
          <t>KRONOBERGS LÄN</t>
        </is>
      </c>
      <c r="E267" t="inlineStr">
        <is>
          <t>MARKARYD</t>
        </is>
      </c>
      <c r="F267" t="inlineStr">
        <is>
          <t>Kyrkan</t>
        </is>
      </c>
      <c r="G267" t="n">
        <v>3.4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49992-2025</t>
        </is>
      </c>
      <c r="B268" s="1" t="n">
        <v>45942.93530092593</v>
      </c>
      <c r="C268" s="1" t="n">
        <v>45953</v>
      </c>
      <c r="D268" t="inlineStr">
        <is>
          <t>KRONOBERGS LÄN</t>
        </is>
      </c>
      <c r="E268" t="inlineStr">
        <is>
          <t>MARKARYD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62309-2023</t>
        </is>
      </c>
      <c r="B269" s="1" t="n">
        <v>45267</v>
      </c>
      <c r="C269" s="1" t="n">
        <v>45953</v>
      </c>
      <c r="D269" t="inlineStr">
        <is>
          <t>KRONOBERGS LÄN</t>
        </is>
      </c>
      <c r="E269" t="inlineStr">
        <is>
          <t>MARKARYD</t>
        </is>
      </c>
      <c r="G269" t="n">
        <v>13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50413-2025</t>
        </is>
      </c>
      <c r="B270" s="1" t="n">
        <v>45943</v>
      </c>
      <c r="C270" s="1" t="n">
        <v>45953</v>
      </c>
      <c r="D270" t="inlineStr">
        <is>
          <t>KRONOBERGS LÄN</t>
        </is>
      </c>
      <c r="E270" t="inlineStr">
        <is>
          <t>MARKARYD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60118-2023</t>
        </is>
      </c>
      <c r="B271" s="1" t="n">
        <v>45258.47685185185</v>
      </c>
      <c r="C271" s="1" t="n">
        <v>45953</v>
      </c>
      <c r="D271" t="inlineStr">
        <is>
          <t>KRONOBERGS LÄN</t>
        </is>
      </c>
      <c r="E271" t="inlineStr">
        <is>
          <t>MARKARYD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20206-2024</t>
        </is>
      </c>
      <c r="B272" s="1" t="n">
        <v>45434.65297453704</v>
      </c>
      <c r="C272" s="1" t="n">
        <v>45953</v>
      </c>
      <c r="D272" t="inlineStr">
        <is>
          <t>KRONOBERGS LÄN</t>
        </is>
      </c>
      <c r="E272" t="inlineStr">
        <is>
          <t>MARKARYD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24287-2023</t>
        </is>
      </c>
      <c r="B273" s="1" t="n">
        <v>45079.91148148148</v>
      </c>
      <c r="C273" s="1" t="n">
        <v>45953</v>
      </c>
      <c r="D273" t="inlineStr">
        <is>
          <t>KRONOBERGS LÄN</t>
        </is>
      </c>
      <c r="E273" t="inlineStr">
        <is>
          <t>MARKARYD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24322-2023</t>
        </is>
      </c>
      <c r="B274" s="1" t="n">
        <v>45080</v>
      </c>
      <c r="C274" s="1" t="n">
        <v>45953</v>
      </c>
      <c r="D274" t="inlineStr">
        <is>
          <t>KRONOBERGS LÄN</t>
        </is>
      </c>
      <c r="E274" t="inlineStr">
        <is>
          <t>MARKARYD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25645-2021</t>
        </is>
      </c>
      <c r="B275" s="1" t="n">
        <v>44343</v>
      </c>
      <c r="C275" s="1" t="n">
        <v>45953</v>
      </c>
      <c r="D275" t="inlineStr">
        <is>
          <t>KRONOBERGS LÄN</t>
        </is>
      </c>
      <c r="E275" t="inlineStr">
        <is>
          <t>MARKARYD</t>
        </is>
      </c>
      <c r="F275" t="inlineStr">
        <is>
          <t>Kommuner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56665-2024</t>
        </is>
      </c>
      <c r="B276" s="1" t="n">
        <v>45625</v>
      </c>
      <c r="C276" s="1" t="n">
        <v>45953</v>
      </c>
      <c r="D276" t="inlineStr">
        <is>
          <t>KRONOBERGS LÄN</t>
        </is>
      </c>
      <c r="E276" t="inlineStr">
        <is>
          <t>MARKARYD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10702-2023</t>
        </is>
      </c>
      <c r="B277" s="1" t="n">
        <v>44984</v>
      </c>
      <c r="C277" s="1" t="n">
        <v>45953</v>
      </c>
      <c r="D277" t="inlineStr">
        <is>
          <t>KRONOBERGS LÄN</t>
        </is>
      </c>
      <c r="E277" t="inlineStr">
        <is>
          <t>MARKARYD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30423-2025</t>
        </is>
      </c>
      <c r="B278" s="1" t="n">
        <v>45827.61452546297</v>
      </c>
      <c r="C278" s="1" t="n">
        <v>45953</v>
      </c>
      <c r="D278" t="inlineStr">
        <is>
          <t>KRONOBERGS LÄN</t>
        </is>
      </c>
      <c r="E278" t="inlineStr">
        <is>
          <t>MARKARYD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30419-2025</t>
        </is>
      </c>
      <c r="B279" s="1" t="n">
        <v>45827.60854166667</v>
      </c>
      <c r="C279" s="1" t="n">
        <v>45953</v>
      </c>
      <c r="D279" t="inlineStr">
        <is>
          <t>KRONOBERGS LÄN</t>
        </is>
      </c>
      <c r="E279" t="inlineStr">
        <is>
          <t>MARKARYD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41389-2025</t>
        </is>
      </c>
      <c r="B280" s="1" t="n">
        <v>45901.30445601852</v>
      </c>
      <c r="C280" s="1" t="n">
        <v>45953</v>
      </c>
      <c r="D280" t="inlineStr">
        <is>
          <t>KRONOBERGS LÄN</t>
        </is>
      </c>
      <c r="E280" t="inlineStr">
        <is>
          <t>MARKARYD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30144-2025</t>
        </is>
      </c>
      <c r="B281" s="1" t="n">
        <v>45826.95120370371</v>
      </c>
      <c r="C281" s="1" t="n">
        <v>45953</v>
      </c>
      <c r="D281" t="inlineStr">
        <is>
          <t>KRONOBERGS LÄN</t>
        </is>
      </c>
      <c r="E281" t="inlineStr">
        <is>
          <t>MARKARYD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1142-2025</t>
        </is>
      </c>
      <c r="B282" s="1" t="n">
        <v>45666.70684027778</v>
      </c>
      <c r="C282" s="1" t="n">
        <v>45953</v>
      </c>
      <c r="D282" t="inlineStr">
        <is>
          <t>KRONOBERGS LÄN</t>
        </is>
      </c>
      <c r="E282" t="inlineStr">
        <is>
          <t>MARKARYD</t>
        </is>
      </c>
      <c r="G282" t="n">
        <v>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34818-2023</t>
        </is>
      </c>
      <c r="B283" s="1" t="n">
        <v>45141.65546296296</v>
      </c>
      <c r="C283" s="1" t="n">
        <v>45953</v>
      </c>
      <c r="D283" t="inlineStr">
        <is>
          <t>KRONOBERGS LÄN</t>
        </is>
      </c>
      <c r="E283" t="inlineStr">
        <is>
          <t>MARKARYD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17136-2022</t>
        </is>
      </c>
      <c r="B284" s="1" t="n">
        <v>44677.52666666666</v>
      </c>
      <c r="C284" s="1" t="n">
        <v>45953</v>
      </c>
      <c r="D284" t="inlineStr">
        <is>
          <t>KRONOBERGS LÄN</t>
        </is>
      </c>
      <c r="E284" t="inlineStr">
        <is>
          <t>MARKARYD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24323-2023</t>
        </is>
      </c>
      <c r="B285" s="1" t="n">
        <v>45080</v>
      </c>
      <c r="C285" s="1" t="n">
        <v>45953</v>
      </c>
      <c r="D285" t="inlineStr">
        <is>
          <t>KRONOBERGS LÄN</t>
        </is>
      </c>
      <c r="E285" t="inlineStr">
        <is>
          <t>MARKARYD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11065-2023</t>
        </is>
      </c>
      <c r="B286" s="1" t="n">
        <v>44992</v>
      </c>
      <c r="C286" s="1" t="n">
        <v>45953</v>
      </c>
      <c r="D286" t="inlineStr">
        <is>
          <t>KRONOBERGS LÄN</t>
        </is>
      </c>
      <c r="E286" t="inlineStr">
        <is>
          <t>MARKARYD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39483-2022</t>
        </is>
      </c>
      <c r="B287" s="1" t="n">
        <v>44818.43640046296</v>
      </c>
      <c r="C287" s="1" t="n">
        <v>45953</v>
      </c>
      <c r="D287" t="inlineStr">
        <is>
          <t>KRONOBERGS LÄN</t>
        </is>
      </c>
      <c r="E287" t="inlineStr">
        <is>
          <t>MARKARYD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27365-2024</t>
        </is>
      </c>
      <c r="B288" s="1" t="n">
        <v>45473.77956018518</v>
      </c>
      <c r="C288" s="1" t="n">
        <v>45953</v>
      </c>
      <c r="D288" t="inlineStr">
        <is>
          <t>KRONOBERGS LÄN</t>
        </is>
      </c>
      <c r="E288" t="inlineStr">
        <is>
          <t>MARKARYD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17684-2024</t>
        </is>
      </c>
      <c r="B289" s="1" t="n">
        <v>45418.43135416666</v>
      </c>
      <c r="C289" s="1" t="n">
        <v>45953</v>
      </c>
      <c r="D289" t="inlineStr">
        <is>
          <t>KRONOBERGS LÄN</t>
        </is>
      </c>
      <c r="E289" t="inlineStr">
        <is>
          <t>MARKARYD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5346-2021</t>
        </is>
      </c>
      <c r="B290" s="1" t="n">
        <v>44229</v>
      </c>
      <c r="C290" s="1" t="n">
        <v>45953</v>
      </c>
      <c r="D290" t="inlineStr">
        <is>
          <t>KRONOBERGS LÄN</t>
        </is>
      </c>
      <c r="E290" t="inlineStr">
        <is>
          <t>MARKARYD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3583-2025</t>
        </is>
      </c>
      <c r="B291" s="1" t="n">
        <v>45680.74355324074</v>
      </c>
      <c r="C291" s="1" t="n">
        <v>45953</v>
      </c>
      <c r="D291" t="inlineStr">
        <is>
          <t>KRONOBERGS LÄN</t>
        </is>
      </c>
      <c r="E291" t="inlineStr">
        <is>
          <t>MARKARYD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4575-2023</t>
        </is>
      </c>
      <c r="B292" s="1" t="n">
        <v>44956</v>
      </c>
      <c r="C292" s="1" t="n">
        <v>45953</v>
      </c>
      <c r="D292" t="inlineStr">
        <is>
          <t>KRONOBERGS LÄN</t>
        </is>
      </c>
      <c r="E292" t="inlineStr">
        <is>
          <t>MARKARYD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3140-2025</t>
        </is>
      </c>
      <c r="B293" s="1" t="n">
        <v>45678.7609375</v>
      </c>
      <c r="C293" s="1" t="n">
        <v>45953</v>
      </c>
      <c r="D293" t="inlineStr">
        <is>
          <t>KRONOBERGS LÄN</t>
        </is>
      </c>
      <c r="E293" t="inlineStr">
        <is>
          <t>MARKARYD</t>
        </is>
      </c>
      <c r="G293" t="n">
        <v>9.4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3141-2025</t>
        </is>
      </c>
      <c r="B294" s="1" t="n">
        <v>45678.76287037037</v>
      </c>
      <c r="C294" s="1" t="n">
        <v>45953</v>
      </c>
      <c r="D294" t="inlineStr">
        <is>
          <t>KRONOBERGS LÄN</t>
        </is>
      </c>
      <c r="E294" t="inlineStr">
        <is>
          <t>MARKARYD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3145-2025</t>
        </is>
      </c>
      <c r="B295" s="1" t="n">
        <v>45678.77015046297</v>
      </c>
      <c r="C295" s="1" t="n">
        <v>45953</v>
      </c>
      <c r="D295" t="inlineStr">
        <is>
          <t>KRONOBERGS LÄN</t>
        </is>
      </c>
      <c r="E295" t="inlineStr">
        <is>
          <t>MARKARYD</t>
        </is>
      </c>
      <c r="G295" t="n">
        <v>3.4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42536-2023</t>
        </is>
      </c>
      <c r="B296" s="1" t="n">
        <v>45181.35542824074</v>
      </c>
      <c r="C296" s="1" t="n">
        <v>45953</v>
      </c>
      <c r="D296" t="inlineStr">
        <is>
          <t>KRONOBERGS LÄN</t>
        </is>
      </c>
      <c r="E296" t="inlineStr">
        <is>
          <t>MARKARYD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412-2025</t>
        </is>
      </c>
      <c r="B297" s="1" t="n">
        <v>45663</v>
      </c>
      <c r="C297" s="1" t="n">
        <v>45953</v>
      </c>
      <c r="D297" t="inlineStr">
        <is>
          <t>KRONOBERGS LÄN</t>
        </is>
      </c>
      <c r="E297" t="inlineStr">
        <is>
          <t>MARKARYD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53628-2024</t>
        </is>
      </c>
      <c r="B298" s="1" t="n">
        <v>45614.80849537037</v>
      </c>
      <c r="C298" s="1" t="n">
        <v>45953</v>
      </c>
      <c r="D298" t="inlineStr">
        <is>
          <t>KRONOBERGS LÄN</t>
        </is>
      </c>
      <c r="E298" t="inlineStr">
        <is>
          <t>MARKARYD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42671-2023</t>
        </is>
      </c>
      <c r="B299" s="1" t="n">
        <v>45181.56402777778</v>
      </c>
      <c r="C299" s="1" t="n">
        <v>45953</v>
      </c>
      <c r="D299" t="inlineStr">
        <is>
          <t>KRONOBERGS LÄN</t>
        </is>
      </c>
      <c r="E299" t="inlineStr">
        <is>
          <t>MARKARYD</t>
        </is>
      </c>
      <c r="F299" t="inlineStr">
        <is>
          <t>Sveaskog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37884-2023</t>
        </is>
      </c>
      <c r="B300" s="1" t="n">
        <v>45160</v>
      </c>
      <c r="C300" s="1" t="n">
        <v>45953</v>
      </c>
      <c r="D300" t="inlineStr">
        <is>
          <t>KRONOBERGS LÄN</t>
        </is>
      </c>
      <c r="E300" t="inlineStr">
        <is>
          <t>MARKARYD</t>
        </is>
      </c>
      <c r="G300" t="n">
        <v>13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32384-2025</t>
        </is>
      </c>
      <c r="B301" s="1" t="n">
        <v>45837.8068287037</v>
      </c>
      <c r="C301" s="1" t="n">
        <v>45953</v>
      </c>
      <c r="D301" t="inlineStr">
        <is>
          <t>KRONOBERGS LÄN</t>
        </is>
      </c>
      <c r="E301" t="inlineStr">
        <is>
          <t>MARKARYD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51187-2025</t>
        </is>
      </c>
      <c r="B302" s="1" t="n">
        <v>45947.62369212963</v>
      </c>
      <c r="C302" s="1" t="n">
        <v>45953</v>
      </c>
      <c r="D302" t="inlineStr">
        <is>
          <t>KRONOBERGS LÄN</t>
        </is>
      </c>
      <c r="E302" t="inlineStr">
        <is>
          <t>MARKARYD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3807-2025</t>
        </is>
      </c>
      <c r="B303" s="1" t="n">
        <v>45681.6758912037</v>
      </c>
      <c r="C303" s="1" t="n">
        <v>45953</v>
      </c>
      <c r="D303" t="inlineStr">
        <is>
          <t>KRONOBERGS LÄN</t>
        </is>
      </c>
      <c r="E303" t="inlineStr">
        <is>
          <t>MARKARYD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3809-2025</t>
        </is>
      </c>
      <c r="B304" s="1" t="n">
        <v>45681.67857638889</v>
      </c>
      <c r="C304" s="1" t="n">
        <v>45953</v>
      </c>
      <c r="D304" t="inlineStr">
        <is>
          <t>KRONOBERGS LÄN</t>
        </is>
      </c>
      <c r="E304" t="inlineStr">
        <is>
          <t>MARKARYD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32381-2025</t>
        </is>
      </c>
      <c r="B305" s="1" t="n">
        <v>45837.77806712963</v>
      </c>
      <c r="C305" s="1" t="n">
        <v>45953</v>
      </c>
      <c r="D305" t="inlineStr">
        <is>
          <t>KRONOBERGS LÄN</t>
        </is>
      </c>
      <c r="E305" t="inlineStr">
        <is>
          <t>MARKARYD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15275-2024</t>
        </is>
      </c>
      <c r="B306" s="1" t="n">
        <v>45400.58571759259</v>
      </c>
      <c r="C306" s="1" t="n">
        <v>45953</v>
      </c>
      <c r="D306" t="inlineStr">
        <is>
          <t>KRONOBERGS LÄN</t>
        </is>
      </c>
      <c r="E306" t="inlineStr">
        <is>
          <t>MARKARYD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42082-2025</t>
        </is>
      </c>
      <c r="B307" s="1" t="n">
        <v>45903</v>
      </c>
      <c r="C307" s="1" t="n">
        <v>45953</v>
      </c>
      <c r="D307" t="inlineStr">
        <is>
          <t>KRONOBERGS LÄN</t>
        </is>
      </c>
      <c r="E307" t="inlineStr">
        <is>
          <t>MARKARYD</t>
        </is>
      </c>
      <c r="G307" t="n">
        <v>8.300000000000001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35285-2022</t>
        </is>
      </c>
      <c r="B308" s="1" t="n">
        <v>44798.41548611111</v>
      </c>
      <c r="C308" s="1" t="n">
        <v>45953</v>
      </c>
      <c r="D308" t="inlineStr">
        <is>
          <t>KRONOBERGS LÄN</t>
        </is>
      </c>
      <c r="E308" t="inlineStr">
        <is>
          <t>MARKARYD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42692-2023</t>
        </is>
      </c>
      <c r="B309" s="1" t="n">
        <v>45181.59420138889</v>
      </c>
      <c r="C309" s="1" t="n">
        <v>45953</v>
      </c>
      <c r="D309" t="inlineStr">
        <is>
          <t>KRONOBERGS LÄN</t>
        </is>
      </c>
      <c r="E309" t="inlineStr">
        <is>
          <t>MARKARYD</t>
        </is>
      </c>
      <c r="F309" t="inlineStr">
        <is>
          <t>Sveaskog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24562-2025</t>
        </is>
      </c>
      <c r="B310" s="1" t="n">
        <v>45798</v>
      </c>
      <c r="C310" s="1" t="n">
        <v>45953</v>
      </c>
      <c r="D310" t="inlineStr">
        <is>
          <t>KRONOBERGS LÄN</t>
        </is>
      </c>
      <c r="E310" t="inlineStr">
        <is>
          <t>MARKARYD</t>
        </is>
      </c>
      <c r="G310" t="n">
        <v>3.9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62548-2020</t>
        </is>
      </c>
      <c r="B311" s="1" t="n">
        <v>44160</v>
      </c>
      <c r="C311" s="1" t="n">
        <v>45953</v>
      </c>
      <c r="D311" t="inlineStr">
        <is>
          <t>KRONOBERGS LÄN</t>
        </is>
      </c>
      <c r="E311" t="inlineStr">
        <is>
          <t>MARKARYD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33819-2025</t>
        </is>
      </c>
      <c r="B312" s="1" t="n">
        <v>45842.46383101852</v>
      </c>
      <c r="C312" s="1" t="n">
        <v>45953</v>
      </c>
      <c r="D312" t="inlineStr">
        <is>
          <t>KRONOBERGS LÄN</t>
        </is>
      </c>
      <c r="E312" t="inlineStr">
        <is>
          <t>MARKARYD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51240-2023</t>
        </is>
      </c>
      <c r="B313" s="1" t="n">
        <v>45219</v>
      </c>
      <c r="C313" s="1" t="n">
        <v>45953</v>
      </c>
      <c r="D313" t="inlineStr">
        <is>
          <t>KRONOBERGS LÄN</t>
        </is>
      </c>
      <c r="E313" t="inlineStr">
        <is>
          <t>MARKARYD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33821-2025</t>
        </is>
      </c>
      <c r="B314" s="1" t="n">
        <v>45842.46575231481</v>
      </c>
      <c r="C314" s="1" t="n">
        <v>45953</v>
      </c>
      <c r="D314" t="inlineStr">
        <is>
          <t>KRONOBERGS LÄN</t>
        </is>
      </c>
      <c r="E314" t="inlineStr">
        <is>
          <t>MARKARYD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10175-2025</t>
        </is>
      </c>
      <c r="B315" s="1" t="n">
        <v>45719.66356481481</v>
      </c>
      <c r="C315" s="1" t="n">
        <v>45953</v>
      </c>
      <c r="D315" t="inlineStr">
        <is>
          <t>KRONOBERGS LÄN</t>
        </is>
      </c>
      <c r="E315" t="inlineStr">
        <is>
          <t>MARKARYD</t>
        </is>
      </c>
      <c r="G315" t="n">
        <v>8.6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34349-2025</t>
        </is>
      </c>
      <c r="B316" s="1" t="n">
        <v>45846.47069444445</v>
      </c>
      <c r="C316" s="1" t="n">
        <v>45953</v>
      </c>
      <c r="D316" t="inlineStr">
        <is>
          <t>KRONOBERGS LÄN</t>
        </is>
      </c>
      <c r="E316" t="inlineStr">
        <is>
          <t>MARKARYD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32024-2023</t>
        </is>
      </c>
      <c r="B317" s="1" t="n">
        <v>45107</v>
      </c>
      <c r="C317" s="1" t="n">
        <v>45953</v>
      </c>
      <c r="D317" t="inlineStr">
        <is>
          <t>KRONOBERGS LÄN</t>
        </is>
      </c>
      <c r="E317" t="inlineStr">
        <is>
          <t>MARKARYD</t>
        </is>
      </c>
      <c r="F317" t="inlineStr">
        <is>
          <t>Kyrkan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60369-2024</t>
        </is>
      </c>
      <c r="B318" s="1" t="n">
        <v>45643.46025462963</v>
      </c>
      <c r="C318" s="1" t="n">
        <v>45953</v>
      </c>
      <c r="D318" t="inlineStr">
        <is>
          <t>KRONOBERGS LÄN</t>
        </is>
      </c>
      <c r="E318" t="inlineStr">
        <is>
          <t>MARKARYD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33882-2022</t>
        </is>
      </c>
      <c r="B319" s="1" t="n">
        <v>44790.59928240741</v>
      </c>
      <c r="C319" s="1" t="n">
        <v>45953</v>
      </c>
      <c r="D319" t="inlineStr">
        <is>
          <t>KRONOBERGS LÄN</t>
        </is>
      </c>
      <c r="E319" t="inlineStr">
        <is>
          <t>MARKARYD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62012-2023</t>
        </is>
      </c>
      <c r="B320" s="1" t="n">
        <v>45266.64285879629</v>
      </c>
      <c r="C320" s="1" t="n">
        <v>45953</v>
      </c>
      <c r="D320" t="inlineStr">
        <is>
          <t>KRONOBERGS LÄN</t>
        </is>
      </c>
      <c r="E320" t="inlineStr">
        <is>
          <t>MARKARYD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64776-2023</t>
        </is>
      </c>
      <c r="B321" s="1" t="n">
        <v>45281</v>
      </c>
      <c r="C321" s="1" t="n">
        <v>45953</v>
      </c>
      <c r="D321" t="inlineStr">
        <is>
          <t>KRONOBERGS LÄN</t>
        </is>
      </c>
      <c r="E321" t="inlineStr">
        <is>
          <t>MARKARYD</t>
        </is>
      </c>
      <c r="F321" t="inlineStr">
        <is>
          <t>Kyrkan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43133-2025</t>
        </is>
      </c>
      <c r="B322" s="1" t="n">
        <v>45909</v>
      </c>
      <c r="C322" s="1" t="n">
        <v>45953</v>
      </c>
      <c r="D322" t="inlineStr">
        <is>
          <t>KRONOBERGS LÄN</t>
        </is>
      </c>
      <c r="E322" t="inlineStr">
        <is>
          <t>MARKARYD</t>
        </is>
      </c>
      <c r="F322" t="inlineStr">
        <is>
          <t>Kyrkan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18229-2021</t>
        </is>
      </c>
      <c r="B323" s="1" t="n">
        <v>44303</v>
      </c>
      <c r="C323" s="1" t="n">
        <v>45953</v>
      </c>
      <c r="D323" t="inlineStr">
        <is>
          <t>KRONOBERGS LÄN</t>
        </is>
      </c>
      <c r="E323" t="inlineStr">
        <is>
          <t>MARKARYD</t>
        </is>
      </c>
      <c r="G323" t="n">
        <v>0.2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12711-2025</t>
        </is>
      </c>
      <c r="B324" s="1" t="n">
        <v>45733.47277777778</v>
      </c>
      <c r="C324" s="1" t="n">
        <v>45953</v>
      </c>
      <c r="D324" t="inlineStr">
        <is>
          <t>KRONOBERGS LÄN</t>
        </is>
      </c>
      <c r="E324" t="inlineStr">
        <is>
          <t>MARKARYD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8501-2023</t>
        </is>
      </c>
      <c r="B325" s="1" t="n">
        <v>44977</v>
      </c>
      <c r="C325" s="1" t="n">
        <v>45953</v>
      </c>
      <c r="D325" t="inlineStr">
        <is>
          <t>KRONOBERGS LÄN</t>
        </is>
      </c>
      <c r="E325" t="inlineStr">
        <is>
          <t>MARKARYD</t>
        </is>
      </c>
      <c r="G325" t="n">
        <v>20.7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424-2024</t>
        </is>
      </c>
      <c r="B326" s="1" t="n">
        <v>45296.53465277778</v>
      </c>
      <c r="C326" s="1" t="n">
        <v>45953</v>
      </c>
      <c r="D326" t="inlineStr">
        <is>
          <t>KRONOBERGS LÄN</t>
        </is>
      </c>
      <c r="E326" t="inlineStr">
        <is>
          <t>MARKARYD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3488-2025</t>
        </is>
      </c>
      <c r="B327" s="1" t="n">
        <v>45680.54928240741</v>
      </c>
      <c r="C327" s="1" t="n">
        <v>45953</v>
      </c>
      <c r="D327" t="inlineStr">
        <is>
          <t>KRONOBERGS LÄN</t>
        </is>
      </c>
      <c r="E327" t="inlineStr">
        <is>
          <t>MARKARYD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1656-2024</t>
        </is>
      </c>
      <c r="B328" s="1" t="n">
        <v>45306.81612268519</v>
      </c>
      <c r="C328" s="1" t="n">
        <v>45953</v>
      </c>
      <c r="D328" t="inlineStr">
        <is>
          <t>KRONOBERGS LÄN</t>
        </is>
      </c>
      <c r="E328" t="inlineStr">
        <is>
          <t>MARKARYD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35843-2025</t>
        </is>
      </c>
      <c r="B329" s="1" t="n">
        <v>45861.555</v>
      </c>
      <c r="C329" s="1" t="n">
        <v>45953</v>
      </c>
      <c r="D329" t="inlineStr">
        <is>
          <t>KRONOBERGS LÄN</t>
        </is>
      </c>
      <c r="E329" t="inlineStr">
        <is>
          <t>MARKARYD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25466-2025</t>
        </is>
      </c>
      <c r="B330" s="1" t="n">
        <v>45802.48922453704</v>
      </c>
      <c r="C330" s="1" t="n">
        <v>45953</v>
      </c>
      <c r="D330" t="inlineStr">
        <is>
          <t>KRONOBERGS LÄN</t>
        </is>
      </c>
      <c r="E330" t="inlineStr">
        <is>
          <t>MARKARYD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35955-2025</t>
        </is>
      </c>
      <c r="B331" s="1" t="n">
        <v>45863.32291666666</v>
      </c>
      <c r="C331" s="1" t="n">
        <v>45953</v>
      </c>
      <c r="D331" t="inlineStr">
        <is>
          <t>KRONOBERGS LÄN</t>
        </is>
      </c>
      <c r="E331" t="inlineStr">
        <is>
          <t>MARKARYD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59985-2023</t>
        </is>
      </c>
      <c r="B332" s="1" t="n">
        <v>45257</v>
      </c>
      <c r="C332" s="1" t="n">
        <v>45953</v>
      </c>
      <c r="D332" t="inlineStr">
        <is>
          <t>KRONOBERGS LÄN</t>
        </is>
      </c>
      <c r="E332" t="inlineStr">
        <is>
          <t>MARKARYD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36383-2025</t>
        </is>
      </c>
      <c r="B333" s="1" t="n">
        <v>45868.58482638889</v>
      </c>
      <c r="C333" s="1" t="n">
        <v>45953</v>
      </c>
      <c r="D333" t="inlineStr">
        <is>
          <t>KRONOBERGS LÄN</t>
        </is>
      </c>
      <c r="E333" t="inlineStr">
        <is>
          <t>MARKARYD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53505-2023</t>
        </is>
      </c>
      <c r="B334" s="1" t="n">
        <v>45230.39855324074</v>
      </c>
      <c r="C334" s="1" t="n">
        <v>45953</v>
      </c>
      <c r="D334" t="inlineStr">
        <is>
          <t>KRONOBERGS LÄN</t>
        </is>
      </c>
      <c r="E334" t="inlineStr">
        <is>
          <t>MARKARYD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36375-2025</t>
        </is>
      </c>
      <c r="B335" s="1" t="n">
        <v>45868.56194444445</v>
      </c>
      <c r="C335" s="1" t="n">
        <v>45953</v>
      </c>
      <c r="D335" t="inlineStr">
        <is>
          <t>KRONOBERGS LÄN</t>
        </is>
      </c>
      <c r="E335" t="inlineStr">
        <is>
          <t>MARKARYD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31983-2021</t>
        </is>
      </c>
      <c r="B336" s="1" t="n">
        <v>44370.59787037037</v>
      </c>
      <c r="C336" s="1" t="n">
        <v>45953</v>
      </c>
      <c r="D336" t="inlineStr">
        <is>
          <t>KRONOBERGS LÄN</t>
        </is>
      </c>
      <c r="E336" t="inlineStr">
        <is>
          <t>MARKARYD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31992-2021</t>
        </is>
      </c>
      <c r="B337" s="1" t="n">
        <v>44370.60665509259</v>
      </c>
      <c r="C337" s="1" t="n">
        <v>45953</v>
      </c>
      <c r="D337" t="inlineStr">
        <is>
          <t>KRONOBERGS LÄN</t>
        </is>
      </c>
      <c r="E337" t="inlineStr">
        <is>
          <t>MARKARYD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64512-2023</t>
        </is>
      </c>
      <c r="B338" s="1" t="n">
        <v>45281.30739583333</v>
      </c>
      <c r="C338" s="1" t="n">
        <v>45953</v>
      </c>
      <c r="D338" t="inlineStr">
        <is>
          <t>KRONOBERGS LÄN</t>
        </is>
      </c>
      <c r="E338" t="inlineStr">
        <is>
          <t>MARKARYD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56008-2023</t>
        </is>
      </c>
      <c r="B339" s="1" t="n">
        <v>45240.40707175926</v>
      </c>
      <c r="C339" s="1" t="n">
        <v>45953</v>
      </c>
      <c r="D339" t="inlineStr">
        <is>
          <t>KRONOBERGS LÄN</t>
        </is>
      </c>
      <c r="E339" t="inlineStr">
        <is>
          <t>MARKARYD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26549-2023</t>
        </is>
      </c>
      <c r="B340" s="1" t="n">
        <v>45092.59658564815</v>
      </c>
      <c r="C340" s="1" t="n">
        <v>45953</v>
      </c>
      <c r="D340" t="inlineStr">
        <is>
          <t>KRONOBERGS LÄN</t>
        </is>
      </c>
      <c r="E340" t="inlineStr">
        <is>
          <t>MARKARYD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36499-2025</t>
        </is>
      </c>
      <c r="B341" s="1" t="n">
        <v>45869</v>
      </c>
      <c r="C341" s="1" t="n">
        <v>45953</v>
      </c>
      <c r="D341" t="inlineStr">
        <is>
          <t>KRONOBERGS LÄN</t>
        </is>
      </c>
      <c r="E341" t="inlineStr">
        <is>
          <t>MARKARYD</t>
        </is>
      </c>
      <c r="F341" t="inlineStr">
        <is>
          <t>Kyrkan</t>
        </is>
      </c>
      <c r="G341" t="n">
        <v>10.3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25644-2021</t>
        </is>
      </c>
      <c r="B342" s="1" t="n">
        <v>44343.54256944444</v>
      </c>
      <c r="C342" s="1" t="n">
        <v>45953</v>
      </c>
      <c r="D342" t="inlineStr">
        <is>
          <t>KRONOBERGS LÄN</t>
        </is>
      </c>
      <c r="E342" t="inlineStr">
        <is>
          <t>MARKARYD</t>
        </is>
      </c>
      <c r="F342" t="inlineStr">
        <is>
          <t>Kommuner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28086-2024</t>
        </is>
      </c>
      <c r="B343" s="1" t="n">
        <v>45476.59524305556</v>
      </c>
      <c r="C343" s="1" t="n">
        <v>45953</v>
      </c>
      <c r="D343" t="inlineStr">
        <is>
          <t>KRONOBERGS LÄN</t>
        </is>
      </c>
      <c r="E343" t="inlineStr">
        <is>
          <t>MARKARYD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6746-2025</t>
        </is>
      </c>
      <c r="B344" s="1" t="n">
        <v>45700.60534722222</v>
      </c>
      <c r="C344" s="1" t="n">
        <v>45953</v>
      </c>
      <c r="D344" t="inlineStr">
        <is>
          <t>KRONOBERGS LÄN</t>
        </is>
      </c>
      <c r="E344" t="inlineStr">
        <is>
          <t>MARKARYD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40852-2023</t>
        </is>
      </c>
      <c r="B345" s="1" t="n">
        <v>45173</v>
      </c>
      <c r="C345" s="1" t="n">
        <v>45953</v>
      </c>
      <c r="D345" t="inlineStr">
        <is>
          <t>KRONOBERGS LÄN</t>
        </is>
      </c>
      <c r="E345" t="inlineStr">
        <is>
          <t>MARKARYD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38005-2025</t>
        </is>
      </c>
      <c r="B346" s="1" t="n">
        <v>45882</v>
      </c>
      <c r="C346" s="1" t="n">
        <v>45953</v>
      </c>
      <c r="D346" t="inlineStr">
        <is>
          <t>KRONOBERGS LÄN</t>
        </is>
      </c>
      <c r="E346" t="inlineStr">
        <is>
          <t>MARKARYD</t>
        </is>
      </c>
      <c r="G346" t="n">
        <v>0.2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44827-2022</t>
        </is>
      </c>
      <c r="B347" s="1" t="n">
        <v>44839</v>
      </c>
      <c r="C347" s="1" t="n">
        <v>45953</v>
      </c>
      <c r="D347" t="inlineStr">
        <is>
          <t>KRONOBERGS LÄN</t>
        </is>
      </c>
      <c r="E347" t="inlineStr">
        <is>
          <t>MARKARYD</t>
        </is>
      </c>
      <c r="F347" t="inlineStr">
        <is>
          <t>Kyrkan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6002-2021</t>
        </is>
      </c>
      <c r="B348" s="1" t="n">
        <v>44231</v>
      </c>
      <c r="C348" s="1" t="n">
        <v>45953</v>
      </c>
      <c r="D348" t="inlineStr">
        <is>
          <t>KRONOBERGS LÄN</t>
        </is>
      </c>
      <c r="E348" t="inlineStr">
        <is>
          <t>MARKARYD</t>
        </is>
      </c>
      <c r="G348" t="n">
        <v>3.8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43619-2025</t>
        </is>
      </c>
      <c r="B349" s="1" t="n">
        <v>45911.68001157408</v>
      </c>
      <c r="C349" s="1" t="n">
        <v>45953</v>
      </c>
      <c r="D349" t="inlineStr">
        <is>
          <t>KRONOBERGS LÄN</t>
        </is>
      </c>
      <c r="E349" t="inlineStr">
        <is>
          <t>MARKARYD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61639-2023</t>
        </is>
      </c>
      <c r="B350" s="1" t="n">
        <v>45265.56513888889</v>
      </c>
      <c r="C350" s="1" t="n">
        <v>45953</v>
      </c>
      <c r="D350" t="inlineStr">
        <is>
          <t>KRONOBERGS LÄN</t>
        </is>
      </c>
      <c r="E350" t="inlineStr">
        <is>
          <t>MARKARYD</t>
        </is>
      </c>
      <c r="G350" t="n">
        <v>5.6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36504-2025</t>
        </is>
      </c>
      <c r="B351" s="1" t="n">
        <v>45869</v>
      </c>
      <c r="C351" s="1" t="n">
        <v>45953</v>
      </c>
      <c r="D351" t="inlineStr">
        <is>
          <t>KRONOBERGS LÄN</t>
        </is>
      </c>
      <c r="E351" t="inlineStr">
        <is>
          <t>MARKARYD</t>
        </is>
      </c>
      <c r="F351" t="inlineStr">
        <is>
          <t>Kyrkan</t>
        </is>
      </c>
      <c r="G351" t="n">
        <v>8.300000000000001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19233-2025</t>
        </is>
      </c>
      <c r="B352" s="1" t="n">
        <v>45769.46652777777</v>
      </c>
      <c r="C352" s="1" t="n">
        <v>45953</v>
      </c>
      <c r="D352" t="inlineStr">
        <is>
          <t>KRONOBERGS LÄN</t>
        </is>
      </c>
      <c r="E352" t="inlineStr">
        <is>
          <t>MARKARYD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62518-2023</t>
        </is>
      </c>
      <c r="B353" s="1" t="n">
        <v>45268</v>
      </c>
      <c r="C353" s="1" t="n">
        <v>45953</v>
      </c>
      <c r="D353" t="inlineStr">
        <is>
          <t>KRONOBERGS LÄN</t>
        </is>
      </c>
      <c r="E353" t="inlineStr">
        <is>
          <t>MARKARYD</t>
        </is>
      </c>
      <c r="F353" t="inlineStr">
        <is>
          <t>Sveaskog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48869-2024</t>
        </is>
      </c>
      <c r="B354" s="1" t="n">
        <v>45594</v>
      </c>
      <c r="C354" s="1" t="n">
        <v>45953</v>
      </c>
      <c r="D354" t="inlineStr">
        <is>
          <t>KRONOBERGS LÄN</t>
        </is>
      </c>
      <c r="E354" t="inlineStr">
        <is>
          <t>MARKARYD</t>
        </is>
      </c>
      <c r="G354" t="n">
        <v>4.6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45848-2023</t>
        </is>
      </c>
      <c r="B355" s="1" t="n">
        <v>45195.59162037037</v>
      </c>
      <c r="C355" s="1" t="n">
        <v>45953</v>
      </c>
      <c r="D355" t="inlineStr">
        <is>
          <t>KRONOBERGS LÄN</t>
        </is>
      </c>
      <c r="E355" t="inlineStr">
        <is>
          <t>MARKARYD</t>
        </is>
      </c>
      <c r="G355" t="n">
        <v>4.5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40514-2023</t>
        </is>
      </c>
      <c r="B356" s="1" t="n">
        <v>45170.41726851852</v>
      </c>
      <c r="C356" s="1" t="n">
        <v>45953</v>
      </c>
      <c r="D356" t="inlineStr">
        <is>
          <t>KRONOBERGS LÄN</t>
        </is>
      </c>
      <c r="E356" t="inlineStr">
        <is>
          <t>MARKARYD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19240-2025</t>
        </is>
      </c>
      <c r="B357" s="1" t="n">
        <v>45769.47458333334</v>
      </c>
      <c r="C357" s="1" t="n">
        <v>45953</v>
      </c>
      <c r="D357" t="inlineStr">
        <is>
          <t>KRONOBERGS LÄN</t>
        </is>
      </c>
      <c r="E357" t="inlineStr">
        <is>
          <t>MARKARYD</t>
        </is>
      </c>
      <c r="G357" t="n">
        <v>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16711-2022</t>
        </is>
      </c>
      <c r="B358" s="1" t="n">
        <v>44673.39659722222</v>
      </c>
      <c r="C358" s="1" t="n">
        <v>45953</v>
      </c>
      <c r="D358" t="inlineStr">
        <is>
          <t>KRONOBERGS LÄN</t>
        </is>
      </c>
      <c r="E358" t="inlineStr">
        <is>
          <t>MARKARYD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16712-2022</t>
        </is>
      </c>
      <c r="B359" s="1" t="n">
        <v>44673.39770833333</v>
      </c>
      <c r="C359" s="1" t="n">
        <v>45953</v>
      </c>
      <c r="D359" t="inlineStr">
        <is>
          <t>KRONOBERGS LÄN</t>
        </is>
      </c>
      <c r="E359" t="inlineStr">
        <is>
          <t>MARKARYD</t>
        </is>
      </c>
      <c r="G359" t="n">
        <v>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61909-2020</t>
        </is>
      </c>
      <c r="B360" s="1" t="n">
        <v>44159</v>
      </c>
      <c r="C360" s="1" t="n">
        <v>45953</v>
      </c>
      <c r="D360" t="inlineStr">
        <is>
          <t>KRONOBERGS LÄN</t>
        </is>
      </c>
      <c r="E360" t="inlineStr">
        <is>
          <t>MARKARYD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54819-2023</t>
        </is>
      </c>
      <c r="B361" s="1" t="n">
        <v>45236.53990740741</v>
      </c>
      <c r="C361" s="1" t="n">
        <v>45953</v>
      </c>
      <c r="D361" t="inlineStr">
        <is>
          <t>KRONOBERGS LÄN</t>
        </is>
      </c>
      <c r="E361" t="inlineStr">
        <is>
          <t>MARKARYD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44671-2025</t>
        </is>
      </c>
      <c r="B362" s="1" t="n">
        <v>45917.56575231482</v>
      </c>
      <c r="C362" s="1" t="n">
        <v>45953</v>
      </c>
      <c r="D362" t="inlineStr">
        <is>
          <t>KRONOBERGS LÄN</t>
        </is>
      </c>
      <c r="E362" t="inlineStr">
        <is>
          <t>MARKARYD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44711-2025</t>
        </is>
      </c>
      <c r="B363" s="1" t="n">
        <v>45917.61854166666</v>
      </c>
      <c r="C363" s="1" t="n">
        <v>45953</v>
      </c>
      <c r="D363" t="inlineStr">
        <is>
          <t>KRONOBERGS LÄN</t>
        </is>
      </c>
      <c r="E363" t="inlineStr">
        <is>
          <t>MARKARYD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4028-2024</t>
        </is>
      </c>
      <c r="B364" s="1" t="n">
        <v>45323.40289351852</v>
      </c>
      <c r="C364" s="1" t="n">
        <v>45953</v>
      </c>
      <c r="D364" t="inlineStr">
        <is>
          <t>KRONOBERGS LÄN</t>
        </is>
      </c>
      <c r="E364" t="inlineStr">
        <is>
          <t>MARKARYD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49695-2023</t>
        </is>
      </c>
      <c r="B365" s="1" t="n">
        <v>45212.38681712963</v>
      </c>
      <c r="C365" s="1" t="n">
        <v>45953</v>
      </c>
      <c r="D365" t="inlineStr">
        <is>
          <t>KRONOBERGS LÄN</t>
        </is>
      </c>
      <c r="E365" t="inlineStr">
        <is>
          <t>MARKARYD</t>
        </is>
      </c>
      <c r="G365" t="n">
        <v>3.3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37243-2025</t>
        </is>
      </c>
      <c r="B366" s="1" t="n">
        <v>45876.38861111111</v>
      </c>
      <c r="C366" s="1" t="n">
        <v>45953</v>
      </c>
      <c r="D366" t="inlineStr">
        <is>
          <t>KRONOBERGS LÄN</t>
        </is>
      </c>
      <c r="E366" t="inlineStr">
        <is>
          <t>MARKARYD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44716-2025</t>
        </is>
      </c>
      <c r="B367" s="1" t="n">
        <v>45917.62997685185</v>
      </c>
      <c r="C367" s="1" t="n">
        <v>45953</v>
      </c>
      <c r="D367" t="inlineStr">
        <is>
          <t>KRONOBERGS LÄN</t>
        </is>
      </c>
      <c r="E367" t="inlineStr">
        <is>
          <t>MARKARYD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37026-2025</t>
        </is>
      </c>
      <c r="B368" s="1" t="n">
        <v>45874.81962962963</v>
      </c>
      <c r="C368" s="1" t="n">
        <v>45953</v>
      </c>
      <c r="D368" t="inlineStr">
        <is>
          <t>KRONOBERGS LÄN</t>
        </is>
      </c>
      <c r="E368" t="inlineStr">
        <is>
          <t>MARKARYD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44673-2025</t>
        </is>
      </c>
      <c r="B369" s="1" t="n">
        <v>45917.56846064814</v>
      </c>
      <c r="C369" s="1" t="n">
        <v>45953</v>
      </c>
      <c r="D369" t="inlineStr">
        <is>
          <t>KRONOBERGS LÄN</t>
        </is>
      </c>
      <c r="E369" t="inlineStr">
        <is>
          <t>MARKARYD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44439-2025</t>
        </is>
      </c>
      <c r="B370" s="1" t="n">
        <v>45916.58863425926</v>
      </c>
      <c r="C370" s="1" t="n">
        <v>45953</v>
      </c>
      <c r="D370" t="inlineStr">
        <is>
          <t>KRONOBERGS LÄN</t>
        </is>
      </c>
      <c r="E370" t="inlineStr">
        <is>
          <t>MARKARYD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56824-2024</t>
        </is>
      </c>
      <c r="B371" s="1" t="n">
        <v>45628.49255787037</v>
      </c>
      <c r="C371" s="1" t="n">
        <v>45953</v>
      </c>
      <c r="D371" t="inlineStr">
        <is>
          <t>KRONOBERGS LÄN</t>
        </is>
      </c>
      <c r="E371" t="inlineStr">
        <is>
          <t>MARKARYD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37603-2025</t>
        </is>
      </c>
      <c r="B372" s="1" t="n">
        <v>45880.42453703703</v>
      </c>
      <c r="C372" s="1" t="n">
        <v>45953</v>
      </c>
      <c r="D372" t="inlineStr">
        <is>
          <t>KRONOBERGS LÄN</t>
        </is>
      </c>
      <c r="E372" t="inlineStr">
        <is>
          <t>MARKARYD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37610-2025</t>
        </is>
      </c>
      <c r="B373" s="1" t="n">
        <v>45880.43133101852</v>
      </c>
      <c r="C373" s="1" t="n">
        <v>45953</v>
      </c>
      <c r="D373" t="inlineStr">
        <is>
          <t>KRONOBERGS LÄN</t>
        </is>
      </c>
      <c r="E373" t="inlineStr">
        <is>
          <t>MARKARYD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1052-2023</t>
        </is>
      </c>
      <c r="B374" s="1" t="n">
        <v>44935</v>
      </c>
      <c r="C374" s="1" t="n">
        <v>45953</v>
      </c>
      <c r="D374" t="inlineStr">
        <is>
          <t>KRONOBERGS LÄN</t>
        </is>
      </c>
      <c r="E374" t="inlineStr">
        <is>
          <t>MARKARYD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1080-2023</t>
        </is>
      </c>
      <c r="B375" s="1" t="n">
        <v>44935.54856481482</v>
      </c>
      <c r="C375" s="1" t="n">
        <v>45953</v>
      </c>
      <c r="D375" t="inlineStr">
        <is>
          <t>KRONOBERGS LÄN</t>
        </is>
      </c>
      <c r="E375" t="inlineStr">
        <is>
          <t>MARKARYD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50927-2023</t>
        </is>
      </c>
      <c r="B376" s="1" t="n">
        <v>45218.44605324074</v>
      </c>
      <c r="C376" s="1" t="n">
        <v>45953</v>
      </c>
      <c r="D376" t="inlineStr">
        <is>
          <t>KRONOBERGS LÄN</t>
        </is>
      </c>
      <c r="E376" t="inlineStr">
        <is>
          <t>MARKARYD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73861-2021</t>
        </is>
      </c>
      <c r="B377" s="1" t="n">
        <v>44553.3641087963</v>
      </c>
      <c r="C377" s="1" t="n">
        <v>45953</v>
      </c>
      <c r="D377" t="inlineStr">
        <is>
          <t>KRONOBERGS LÄN</t>
        </is>
      </c>
      <c r="E377" t="inlineStr">
        <is>
          <t>MARKARYD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60457-2022</t>
        </is>
      </c>
      <c r="B378" s="1" t="n">
        <v>44911.38021990741</v>
      </c>
      <c r="C378" s="1" t="n">
        <v>45953</v>
      </c>
      <c r="D378" t="inlineStr">
        <is>
          <t>KRONOBERGS LÄN</t>
        </is>
      </c>
      <c r="E378" t="inlineStr">
        <is>
          <t>MARKARYD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23440-2021</t>
        </is>
      </c>
      <c r="B379" s="1" t="n">
        <v>44333.80888888889</v>
      </c>
      <c r="C379" s="1" t="n">
        <v>45953</v>
      </c>
      <c r="D379" t="inlineStr">
        <is>
          <t>KRONOBERGS LÄN</t>
        </is>
      </c>
      <c r="E379" t="inlineStr">
        <is>
          <t>MARKARYD</t>
        </is>
      </c>
      <c r="G379" t="n">
        <v>3.7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51060-2021</t>
        </is>
      </c>
      <c r="B380" s="1" t="n">
        <v>44461.34650462963</v>
      </c>
      <c r="C380" s="1" t="n">
        <v>45953</v>
      </c>
      <c r="D380" t="inlineStr">
        <is>
          <t>KRONOBERGS LÄN</t>
        </is>
      </c>
      <c r="E380" t="inlineStr">
        <is>
          <t>MARKARYD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12854-2023</t>
        </is>
      </c>
      <c r="B381" s="1" t="n">
        <v>45000</v>
      </c>
      <c r="C381" s="1" t="n">
        <v>45953</v>
      </c>
      <c r="D381" t="inlineStr">
        <is>
          <t>KRONOBERGS LÄN</t>
        </is>
      </c>
      <c r="E381" t="inlineStr">
        <is>
          <t>MARKARYD</t>
        </is>
      </c>
      <c r="F381" t="inlineStr">
        <is>
          <t>Kyrkan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6554-2022</t>
        </is>
      </c>
      <c r="B382" s="1" t="n">
        <v>44601</v>
      </c>
      <c r="C382" s="1" t="n">
        <v>45953</v>
      </c>
      <c r="D382" t="inlineStr">
        <is>
          <t>KRONOBERGS LÄN</t>
        </is>
      </c>
      <c r="E382" t="inlineStr">
        <is>
          <t>MARKARYD</t>
        </is>
      </c>
      <c r="F382" t="inlineStr">
        <is>
          <t>Kommuner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45716-2025</t>
        </is>
      </c>
      <c r="B383" s="1" t="n">
        <v>45923.44113425926</v>
      </c>
      <c r="C383" s="1" t="n">
        <v>45953</v>
      </c>
      <c r="D383" t="inlineStr">
        <is>
          <t>KRONOBERGS LÄN</t>
        </is>
      </c>
      <c r="E383" t="inlineStr">
        <is>
          <t>MARKARYD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7395-2022</t>
        </is>
      </c>
      <c r="B384" s="1" t="n">
        <v>44606.6459375</v>
      </c>
      <c r="C384" s="1" t="n">
        <v>45953</v>
      </c>
      <c r="D384" t="inlineStr">
        <is>
          <t>KRONOBERGS LÄN</t>
        </is>
      </c>
      <c r="E384" t="inlineStr">
        <is>
          <t>MARKARYD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2833-2022</t>
        </is>
      </c>
      <c r="B385" s="1" t="n">
        <v>44581.43471064815</v>
      </c>
      <c r="C385" s="1" t="n">
        <v>45953</v>
      </c>
      <c r="D385" t="inlineStr">
        <is>
          <t>KRONOBERGS LÄN</t>
        </is>
      </c>
      <c r="E385" t="inlineStr">
        <is>
          <t>MARKARYD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69361-2021</t>
        </is>
      </c>
      <c r="B386" s="1" t="n">
        <v>44531</v>
      </c>
      <c r="C386" s="1" t="n">
        <v>45953</v>
      </c>
      <c r="D386" t="inlineStr">
        <is>
          <t>KRONOBERGS LÄN</t>
        </is>
      </c>
      <c r="E386" t="inlineStr">
        <is>
          <t>MARKARYD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37557-2022</t>
        </is>
      </c>
      <c r="B387" s="1" t="n">
        <v>44809.64534722222</v>
      </c>
      <c r="C387" s="1" t="n">
        <v>45953</v>
      </c>
      <c r="D387" t="inlineStr">
        <is>
          <t>KRONOBERGS LÄN</t>
        </is>
      </c>
      <c r="E387" t="inlineStr">
        <is>
          <t>MARKARYD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42850-2024</t>
        </is>
      </c>
      <c r="B388" s="1" t="n">
        <v>45566.64170138889</v>
      </c>
      <c r="C388" s="1" t="n">
        <v>45953</v>
      </c>
      <c r="D388" t="inlineStr">
        <is>
          <t>KRONOBERGS LÄN</t>
        </is>
      </c>
      <c r="E388" t="inlineStr">
        <is>
          <t>MARKARYD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11172-2023</t>
        </is>
      </c>
      <c r="B389" s="1" t="n">
        <v>44992</v>
      </c>
      <c r="C389" s="1" t="n">
        <v>45953</v>
      </c>
      <c r="D389" t="inlineStr">
        <is>
          <t>KRONOBERGS LÄN</t>
        </is>
      </c>
      <c r="E389" t="inlineStr">
        <is>
          <t>MARKARYD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69278-2020</t>
        </is>
      </c>
      <c r="B390" s="1" t="n">
        <v>44193</v>
      </c>
      <c r="C390" s="1" t="n">
        <v>45953</v>
      </c>
      <c r="D390" t="inlineStr">
        <is>
          <t>KRONOBERGS LÄN</t>
        </is>
      </c>
      <c r="E390" t="inlineStr">
        <is>
          <t>MARKARYD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61255-2020</t>
        </is>
      </c>
      <c r="B391" s="1" t="n">
        <v>44155</v>
      </c>
      <c r="C391" s="1" t="n">
        <v>45953</v>
      </c>
      <c r="D391" t="inlineStr">
        <is>
          <t>KRONOBERGS LÄN</t>
        </is>
      </c>
      <c r="E391" t="inlineStr">
        <is>
          <t>MARKARYD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31952-2023</t>
        </is>
      </c>
      <c r="B392" s="1" t="n">
        <v>45119.36762731482</v>
      </c>
      <c r="C392" s="1" t="n">
        <v>45953</v>
      </c>
      <c r="D392" t="inlineStr">
        <is>
          <t>KRONOBERGS LÄN</t>
        </is>
      </c>
      <c r="E392" t="inlineStr">
        <is>
          <t>MARKARYD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64507-2023</t>
        </is>
      </c>
      <c r="B393" s="1" t="n">
        <v>45281.29634259259</v>
      </c>
      <c r="C393" s="1" t="n">
        <v>45953</v>
      </c>
      <c r="D393" t="inlineStr">
        <is>
          <t>KRONOBERGS LÄN</t>
        </is>
      </c>
      <c r="E393" t="inlineStr">
        <is>
          <t>MARKARYD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64508-2023</t>
        </is>
      </c>
      <c r="B394" s="1" t="n">
        <v>45281.29872685186</v>
      </c>
      <c r="C394" s="1" t="n">
        <v>45953</v>
      </c>
      <c r="D394" t="inlineStr">
        <is>
          <t>KRONOBERGS LÄN</t>
        </is>
      </c>
      <c r="E394" t="inlineStr">
        <is>
          <t>MARKARYD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58555-2020</t>
        </is>
      </c>
      <c r="B395" s="1" t="n">
        <v>44145</v>
      </c>
      <c r="C395" s="1" t="n">
        <v>45953</v>
      </c>
      <c r="D395" t="inlineStr">
        <is>
          <t>KRONOBERGS LÄN</t>
        </is>
      </c>
      <c r="E395" t="inlineStr">
        <is>
          <t>MARKARYD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13148-2022</t>
        </is>
      </c>
      <c r="B396" s="1" t="n">
        <v>44644.41532407407</v>
      </c>
      <c r="C396" s="1" t="n">
        <v>45953</v>
      </c>
      <c r="D396" t="inlineStr">
        <is>
          <t>KRONOBERGS LÄN</t>
        </is>
      </c>
      <c r="E396" t="inlineStr">
        <is>
          <t>MARKARYD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54926-2023</t>
        </is>
      </c>
      <c r="B397" s="1" t="n">
        <v>45236</v>
      </c>
      <c r="C397" s="1" t="n">
        <v>45953</v>
      </c>
      <c r="D397" t="inlineStr">
        <is>
          <t>KRONOBERGS LÄN</t>
        </is>
      </c>
      <c r="E397" t="inlineStr">
        <is>
          <t>MARKARYD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25096-2024</t>
        </is>
      </c>
      <c r="B398" s="1" t="n">
        <v>45462</v>
      </c>
      <c r="C398" s="1" t="n">
        <v>45953</v>
      </c>
      <c r="D398" t="inlineStr">
        <is>
          <t>KRONOBERGS LÄN</t>
        </is>
      </c>
      <c r="E398" t="inlineStr">
        <is>
          <t>MARKARYD</t>
        </is>
      </c>
      <c r="G398" t="n">
        <v>4.9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51918-2023</t>
        </is>
      </c>
      <c r="B399" s="1" t="n">
        <v>45223.46996527778</v>
      </c>
      <c r="C399" s="1" t="n">
        <v>45953</v>
      </c>
      <c r="D399" t="inlineStr">
        <is>
          <t>KRONOBERGS LÄN</t>
        </is>
      </c>
      <c r="E399" t="inlineStr">
        <is>
          <t>MARKARYD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55332-2022</t>
        </is>
      </c>
      <c r="B400" s="1" t="n">
        <v>44887.44704861111</v>
      </c>
      <c r="C400" s="1" t="n">
        <v>45953</v>
      </c>
      <c r="D400" t="inlineStr">
        <is>
          <t>KRONOBERGS LÄN</t>
        </is>
      </c>
      <c r="E400" t="inlineStr">
        <is>
          <t>MARKARYD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2139-2022</t>
        </is>
      </c>
      <c r="B401" s="1" t="n">
        <v>44578.39456018519</v>
      </c>
      <c r="C401" s="1" t="n">
        <v>45953</v>
      </c>
      <c r="D401" t="inlineStr">
        <is>
          <t>KRONOBERGS LÄN</t>
        </is>
      </c>
      <c r="E401" t="inlineStr">
        <is>
          <t>MARKARYD</t>
        </is>
      </c>
      <c r="F401" t="inlineStr">
        <is>
          <t>Övriga Aktiebolag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50781-2024</t>
        </is>
      </c>
      <c r="B402" s="1" t="n">
        <v>45602.46759259259</v>
      </c>
      <c r="C402" s="1" t="n">
        <v>45953</v>
      </c>
      <c r="D402" t="inlineStr">
        <is>
          <t>KRONOBERGS LÄN</t>
        </is>
      </c>
      <c r="E402" t="inlineStr">
        <is>
          <t>MARKARYD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19399-2024</t>
        </is>
      </c>
      <c r="B403" s="1" t="n">
        <v>45428</v>
      </c>
      <c r="C403" s="1" t="n">
        <v>45953</v>
      </c>
      <c r="D403" t="inlineStr">
        <is>
          <t>KRONOBERGS LÄN</t>
        </is>
      </c>
      <c r="E403" t="inlineStr">
        <is>
          <t>MARKARYD</t>
        </is>
      </c>
      <c r="F403" t="inlineStr">
        <is>
          <t>Kyrkan</t>
        </is>
      </c>
      <c r="G403" t="n">
        <v>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9276-2022</t>
        </is>
      </c>
      <c r="B404" s="1" t="n">
        <v>44616.44555555555</v>
      </c>
      <c r="C404" s="1" t="n">
        <v>45953</v>
      </c>
      <c r="D404" t="inlineStr">
        <is>
          <t>KRONOBERGS LÄN</t>
        </is>
      </c>
      <c r="E404" t="inlineStr">
        <is>
          <t>MARKARYD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58694-2022</t>
        </is>
      </c>
      <c r="B405" s="1" t="n">
        <v>44902</v>
      </c>
      <c r="C405" s="1" t="n">
        <v>45953</v>
      </c>
      <c r="D405" t="inlineStr">
        <is>
          <t>KRONOBERGS LÄN</t>
        </is>
      </c>
      <c r="E405" t="inlineStr">
        <is>
          <t>MARKARYD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30340-2022</t>
        </is>
      </c>
      <c r="B406" s="1" t="n">
        <v>44760.48230324074</v>
      </c>
      <c r="C406" s="1" t="n">
        <v>45953</v>
      </c>
      <c r="D406" t="inlineStr">
        <is>
          <t>KRONOBERGS LÄN</t>
        </is>
      </c>
      <c r="E406" t="inlineStr">
        <is>
          <t>MARKARYD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60531-2022</t>
        </is>
      </c>
      <c r="B407" s="1" t="n">
        <v>44911</v>
      </c>
      <c r="C407" s="1" t="n">
        <v>45953</v>
      </c>
      <c r="D407" t="inlineStr">
        <is>
          <t>KRONOBERGS LÄN</t>
        </is>
      </c>
      <c r="E407" t="inlineStr">
        <is>
          <t>MARKARYD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7891-2023</t>
        </is>
      </c>
      <c r="B408" s="1" t="n">
        <v>44973.60834490741</v>
      </c>
      <c r="C408" s="1" t="n">
        <v>45953</v>
      </c>
      <c r="D408" t="inlineStr">
        <is>
          <t>KRONOBERGS LÄN</t>
        </is>
      </c>
      <c r="E408" t="inlineStr">
        <is>
          <t>MARKARYD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6556-2022</t>
        </is>
      </c>
      <c r="B409" s="1" t="n">
        <v>44601.58173611111</v>
      </c>
      <c r="C409" s="1" t="n">
        <v>45953</v>
      </c>
      <c r="D409" t="inlineStr">
        <is>
          <t>KRONOBERGS LÄN</t>
        </is>
      </c>
      <c r="E409" t="inlineStr">
        <is>
          <t>MARKARYD</t>
        </is>
      </c>
      <c r="F409" t="inlineStr">
        <is>
          <t>Kommuner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6561-2022</t>
        </is>
      </c>
      <c r="B410" s="1" t="n">
        <v>44601.58780092592</v>
      </c>
      <c r="C410" s="1" t="n">
        <v>45953</v>
      </c>
      <c r="D410" t="inlineStr">
        <is>
          <t>KRONOBERGS LÄN</t>
        </is>
      </c>
      <c r="E410" t="inlineStr">
        <is>
          <t>MARKARYD</t>
        </is>
      </c>
      <c r="F410" t="inlineStr">
        <is>
          <t>Kommuner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20571-2022</t>
        </is>
      </c>
      <c r="B411" s="1" t="n">
        <v>44700.39484953704</v>
      </c>
      <c r="C411" s="1" t="n">
        <v>45953</v>
      </c>
      <c r="D411" t="inlineStr">
        <is>
          <t>KRONOBERGS LÄN</t>
        </is>
      </c>
      <c r="E411" t="inlineStr">
        <is>
          <t>MARKARYD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3142-2025</t>
        </is>
      </c>
      <c r="B412" s="1" t="n">
        <v>45678.76413194444</v>
      </c>
      <c r="C412" s="1" t="n">
        <v>45953</v>
      </c>
      <c r="D412" t="inlineStr">
        <is>
          <t>KRONOBERGS LÄN</t>
        </is>
      </c>
      <c r="E412" t="inlineStr">
        <is>
          <t>MARKARYD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50942-2023</t>
        </is>
      </c>
      <c r="B413" s="1" t="n">
        <v>45218.4646412037</v>
      </c>
      <c r="C413" s="1" t="n">
        <v>45953</v>
      </c>
      <c r="D413" t="inlineStr">
        <is>
          <t>KRONOBERGS LÄN</t>
        </is>
      </c>
      <c r="E413" t="inlineStr">
        <is>
          <t>MARKARYD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26795-2024</t>
        </is>
      </c>
      <c r="B414" s="1" t="n">
        <v>45470.5</v>
      </c>
      <c r="C414" s="1" t="n">
        <v>45953</v>
      </c>
      <c r="D414" t="inlineStr">
        <is>
          <t>KRONOBERGS LÄN</t>
        </is>
      </c>
      <c r="E414" t="inlineStr">
        <is>
          <t>MARKARYD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52636-2023</t>
        </is>
      </c>
      <c r="B415" s="1" t="n">
        <v>45225.64645833334</v>
      </c>
      <c r="C415" s="1" t="n">
        <v>45953</v>
      </c>
      <c r="D415" t="inlineStr">
        <is>
          <t>KRONOBERGS LÄN</t>
        </is>
      </c>
      <c r="E415" t="inlineStr">
        <is>
          <t>MARKARYD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93-2023</t>
        </is>
      </c>
      <c r="B416" s="1" t="n">
        <v>44928.47056712963</v>
      </c>
      <c r="C416" s="1" t="n">
        <v>45953</v>
      </c>
      <c r="D416" t="inlineStr">
        <is>
          <t>KRONOBERGS LÄN</t>
        </is>
      </c>
      <c r="E416" t="inlineStr">
        <is>
          <t>MARKARYD</t>
        </is>
      </c>
      <c r="G416" t="n">
        <v>7.4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4473-2023</t>
        </is>
      </c>
      <c r="B417" s="1" t="n">
        <v>44956</v>
      </c>
      <c r="C417" s="1" t="n">
        <v>45953</v>
      </c>
      <c r="D417" t="inlineStr">
        <is>
          <t>KRONOBERGS LÄN</t>
        </is>
      </c>
      <c r="E417" t="inlineStr">
        <is>
          <t>MARKARYD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4474-2023</t>
        </is>
      </c>
      <c r="B418" s="1" t="n">
        <v>44956</v>
      </c>
      <c r="C418" s="1" t="n">
        <v>45953</v>
      </c>
      <c r="D418" t="inlineStr">
        <is>
          <t>KRONOBERGS LÄN</t>
        </is>
      </c>
      <c r="E418" t="inlineStr">
        <is>
          <t>MARKARYD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11470-2024</t>
        </is>
      </c>
      <c r="B419" s="1" t="n">
        <v>45372.6037037037</v>
      </c>
      <c r="C419" s="1" t="n">
        <v>45953</v>
      </c>
      <c r="D419" t="inlineStr">
        <is>
          <t>KRONOBERGS LÄN</t>
        </is>
      </c>
      <c r="E419" t="inlineStr">
        <is>
          <t>MARKARYD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64854-2023</t>
        </is>
      </c>
      <c r="B420" s="1" t="n">
        <v>45282.48534722222</v>
      </c>
      <c r="C420" s="1" t="n">
        <v>45953</v>
      </c>
      <c r="D420" t="inlineStr">
        <is>
          <t>KRONOBERGS LÄN</t>
        </is>
      </c>
      <c r="E420" t="inlineStr">
        <is>
          <t>MARKARYD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14568-2023</t>
        </is>
      </c>
      <c r="B421" s="1" t="n">
        <v>45013.46271990741</v>
      </c>
      <c r="C421" s="1" t="n">
        <v>45953</v>
      </c>
      <c r="D421" t="inlineStr">
        <is>
          <t>KRONOBERGS LÄN</t>
        </is>
      </c>
      <c r="E421" t="inlineStr">
        <is>
          <t>MARKARYD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15773-2024</t>
        </is>
      </c>
      <c r="B422" s="1" t="n">
        <v>45404.59559027778</v>
      </c>
      <c r="C422" s="1" t="n">
        <v>45953</v>
      </c>
      <c r="D422" t="inlineStr">
        <is>
          <t>KRONOBERGS LÄN</t>
        </is>
      </c>
      <c r="E422" t="inlineStr">
        <is>
          <t>MARKARYD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4963-2023</t>
        </is>
      </c>
      <c r="B423" s="1" t="n">
        <v>44958.44938657407</v>
      </c>
      <c r="C423" s="1" t="n">
        <v>45953</v>
      </c>
      <c r="D423" t="inlineStr">
        <is>
          <t>KRONOBERGS LÄN</t>
        </is>
      </c>
      <c r="E423" t="inlineStr">
        <is>
          <t>MARKARYD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39057-2024</t>
        </is>
      </c>
      <c r="B424" s="1" t="n">
        <v>45547</v>
      </c>
      <c r="C424" s="1" t="n">
        <v>45953</v>
      </c>
      <c r="D424" t="inlineStr">
        <is>
          <t>KRONOBERGS LÄN</t>
        </is>
      </c>
      <c r="E424" t="inlineStr">
        <is>
          <t>MARKARYD</t>
        </is>
      </c>
      <c r="F424" t="inlineStr">
        <is>
          <t>Kyrkan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45854-2023</t>
        </is>
      </c>
      <c r="B425" s="1" t="n">
        <v>45195.59732638889</v>
      </c>
      <c r="C425" s="1" t="n">
        <v>45953</v>
      </c>
      <c r="D425" t="inlineStr">
        <is>
          <t>KRONOBERGS LÄN</t>
        </is>
      </c>
      <c r="E425" t="inlineStr">
        <is>
          <t>MARKARYD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1715-2025</t>
        </is>
      </c>
      <c r="B426" s="1" t="n">
        <v>45671</v>
      </c>
      <c r="C426" s="1" t="n">
        <v>45953</v>
      </c>
      <c r="D426" t="inlineStr">
        <is>
          <t>KRONOBERGS LÄN</t>
        </is>
      </c>
      <c r="E426" t="inlineStr">
        <is>
          <t>MARKARYD</t>
        </is>
      </c>
      <c r="G426" t="n">
        <v>10.9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37192-2023</t>
        </is>
      </c>
      <c r="B427" s="1" t="n">
        <v>45155</v>
      </c>
      <c r="C427" s="1" t="n">
        <v>45953</v>
      </c>
      <c r="D427" t="inlineStr">
        <is>
          <t>KRONOBERGS LÄN</t>
        </is>
      </c>
      <c r="E427" t="inlineStr">
        <is>
          <t>MARKARYD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>
      <c r="A428" t="inlineStr">
        <is>
          <t>A 53629-2024</t>
        </is>
      </c>
      <c r="B428" s="1" t="n">
        <v>45614.80997685185</v>
      </c>
      <c r="C428" s="1" t="n">
        <v>45953</v>
      </c>
      <c r="D428" t="inlineStr">
        <is>
          <t>KRONOBERGS LÄN</t>
        </is>
      </c>
      <c r="E428" t="inlineStr">
        <is>
          <t>MARKARYD</t>
        </is>
      </c>
      <c r="G428" t="n">
        <v>10.5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2025-10-23T11:10:03Z</dcterms:created>
  <dcterms:modified xmlns:dcterms="http://purl.org/dc/terms/" xmlns:xsi="http://www.w3.org/2001/XMLSchema-instance" xsi:type="dcterms:W3CDTF">2025-10-23T11:10:03Z</dcterms:modified>
</cp:coreProperties>
</file>