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45958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45958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45958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33483-2025</t>
        </is>
      </c>
      <c r="B5" s="1" t="n">
        <v>45841.50255787037</v>
      </c>
      <c r="C5" s="1" t="n">
        <v>45958</v>
      </c>
      <c r="D5" t="inlineStr">
        <is>
          <t>KALMAR LÄN</t>
        </is>
      </c>
      <c r="E5" t="inlineStr">
        <is>
          <t>TORSÅS</t>
        </is>
      </c>
      <c r="G5" t="n">
        <v>2.1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Mindre hackspett
Blåmossa</t>
        </is>
      </c>
      <c r="S5">
        <f>HYPERLINK("https://klasma.github.io/Logging_0834/artfynd/A 33483-2025 artfynd.xlsx", "A 33483-2025")</f>
        <v/>
      </c>
      <c r="T5">
        <f>HYPERLINK("https://klasma.github.io/Logging_0834/kartor/A 33483-2025 karta.png", "A 33483-2025")</f>
        <v/>
      </c>
      <c r="U5">
        <f>HYPERLINK("https://klasma.github.io/Logging_0834/knärot/A 33483-2025 karta knärot.png", "A 33483-2025")</f>
        <v/>
      </c>
      <c r="V5">
        <f>HYPERLINK("https://klasma.github.io/Logging_0834/klagomål/A 33483-2025 FSC-klagomål.docx", "A 33483-2025")</f>
        <v/>
      </c>
      <c r="W5">
        <f>HYPERLINK("https://klasma.github.io/Logging_0834/klagomålsmail/A 33483-2025 FSC-klagomål mail.docx", "A 33483-2025")</f>
        <v/>
      </c>
      <c r="X5">
        <f>HYPERLINK("https://klasma.github.io/Logging_0834/tillsyn/A 33483-2025 tillsynsbegäran.docx", "A 33483-2025")</f>
        <v/>
      </c>
      <c r="Y5">
        <f>HYPERLINK("https://klasma.github.io/Logging_0834/tillsynsmail/A 33483-2025 tillsynsbegäran mail.docx", "A 33483-2025")</f>
        <v/>
      </c>
      <c r="Z5">
        <f>HYPERLINK("https://klasma.github.io/Logging_0834/fåglar/A 33483-2025 prioriterade fågelarter.docx", "A 33483-2025")</f>
        <v/>
      </c>
    </row>
    <row r="6" ht="15" customHeight="1">
      <c r="A6" t="inlineStr">
        <is>
          <t>A 47385-2023</t>
        </is>
      </c>
      <c r="B6" s="1" t="n">
        <v>45202</v>
      </c>
      <c r="C6" s="1" t="n">
        <v>45958</v>
      </c>
      <c r="D6" t="inlineStr">
        <is>
          <t>KALMAR LÄN</t>
        </is>
      </c>
      <c r="E6" t="inlineStr">
        <is>
          <t>TORSÅS</t>
        </is>
      </c>
      <c r="G6" t="n">
        <v>1.2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Nordfladdermus
Större brunfladdermus
Trollpipistrell</t>
        </is>
      </c>
      <c r="S6">
        <f>HYPERLINK("https://klasma.github.io/Logging_0834/artfynd/A 47385-2023 artfynd.xlsx", "A 47385-2023")</f>
        <v/>
      </c>
      <c r="T6">
        <f>HYPERLINK("https://klasma.github.io/Logging_0834/kartor/A 47385-2023 karta.png", "A 47385-2023")</f>
        <v/>
      </c>
      <c r="V6">
        <f>HYPERLINK("https://klasma.github.io/Logging_0834/klagomål/A 47385-2023 FSC-klagomål.docx", "A 47385-2023")</f>
        <v/>
      </c>
      <c r="W6">
        <f>HYPERLINK("https://klasma.github.io/Logging_0834/klagomålsmail/A 47385-2023 FSC-klagomål mail.docx", "A 47385-2023")</f>
        <v/>
      </c>
      <c r="X6">
        <f>HYPERLINK("https://klasma.github.io/Logging_0834/tillsyn/A 47385-2023 tillsynsbegäran.docx", "A 47385-2023")</f>
        <v/>
      </c>
      <c r="Y6">
        <f>HYPERLINK("https://klasma.github.io/Logging_0834/tillsynsmail/A 47385-2023 tillsynsbegäran mail.docx", "A 47385-2023")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45958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45958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45958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45958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45958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45958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45958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45958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45958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45958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45958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45958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45958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45958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45958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45958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45958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45141-2025</t>
        </is>
      </c>
      <c r="B24" s="1" t="n">
        <v>45919.45657407407</v>
      </c>
      <c r="C24" s="1" t="n">
        <v>45958</v>
      </c>
      <c r="D24" t="inlineStr">
        <is>
          <t>KALMAR LÄN</t>
        </is>
      </c>
      <c r="E24" t="inlineStr">
        <is>
          <t>TORSÅS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Blåmossa</t>
        </is>
      </c>
      <c r="S24">
        <f>HYPERLINK("https://klasma.github.io/Logging_0834/artfynd/A 45141-2025 artfynd.xlsx", "A 45141-2025")</f>
        <v/>
      </c>
      <c r="T24">
        <f>HYPERLINK("https://klasma.github.io/Logging_0834/kartor/A 45141-2025 karta.png", "A 45141-2025")</f>
        <v/>
      </c>
      <c r="V24">
        <f>HYPERLINK("https://klasma.github.io/Logging_0834/klagomål/A 45141-2025 FSC-klagomål.docx", "A 45141-2025")</f>
        <v/>
      </c>
      <c r="W24">
        <f>HYPERLINK("https://klasma.github.io/Logging_0834/klagomålsmail/A 45141-2025 FSC-klagomål mail.docx", "A 45141-2025")</f>
        <v/>
      </c>
      <c r="X24">
        <f>HYPERLINK("https://klasma.github.io/Logging_0834/tillsyn/A 45141-2025 tillsynsbegäran.docx", "A 45141-2025")</f>
        <v/>
      </c>
      <c r="Y24">
        <f>HYPERLINK("https://klasma.github.io/Logging_0834/tillsynsmail/A 45141-2025 tillsynsbegäran mail.docx", "A 45141-2025")</f>
        <v/>
      </c>
    </row>
    <row r="25" ht="15" customHeight="1">
      <c r="A25" t="inlineStr">
        <is>
          <t>A 5755-2022</t>
        </is>
      </c>
      <c r="B25" s="1" t="n">
        <v>44596.48228009259</v>
      </c>
      <c r="C25" s="1" t="n">
        <v>45958</v>
      </c>
      <c r="D25" t="inlineStr">
        <is>
          <t>KALMAR LÄN</t>
        </is>
      </c>
      <c r="E25" t="inlineStr">
        <is>
          <t>TORSÅS</t>
        </is>
      </c>
      <c r="G25" t="n">
        <v>1.4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Åkerkål</t>
        </is>
      </c>
      <c r="S25">
        <f>HYPERLINK("https://klasma.github.io/Logging_0834/artfynd/A 5755-2022 artfynd.xlsx", "A 5755-2022")</f>
        <v/>
      </c>
      <c r="T25">
        <f>HYPERLINK("https://klasma.github.io/Logging_0834/kartor/A 5755-2022 karta.png", "A 5755-2022")</f>
        <v/>
      </c>
      <c r="V25">
        <f>HYPERLINK("https://klasma.github.io/Logging_0834/klagomål/A 5755-2022 FSC-klagomål.docx", "A 5755-2022")</f>
        <v/>
      </c>
      <c r="W25">
        <f>HYPERLINK("https://klasma.github.io/Logging_0834/klagomålsmail/A 5755-2022 FSC-klagomål mail.docx", "A 5755-2022")</f>
        <v/>
      </c>
      <c r="X25">
        <f>HYPERLINK("https://klasma.github.io/Logging_0834/tillsyn/A 5755-2022 tillsynsbegäran.docx", "A 5755-2022")</f>
        <v/>
      </c>
      <c r="Y25">
        <f>HYPERLINK("https://klasma.github.io/Logging_0834/tillsynsmail/A 5755-2022 tillsynsbegäran mail.docx", "A 5755-2022")</f>
        <v/>
      </c>
    </row>
    <row r="26" ht="15" customHeight="1">
      <c r="A26" t="inlineStr">
        <is>
          <t>A 8311-2024</t>
        </is>
      </c>
      <c r="B26" s="1" t="n">
        <v>45350</v>
      </c>
      <c r="C26" s="1" t="n">
        <v>45958</v>
      </c>
      <c r="D26" t="inlineStr">
        <is>
          <t>KALMAR LÄN</t>
        </is>
      </c>
      <c r="E26" t="inlineStr">
        <is>
          <t>TORSÅS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Underviol</t>
        </is>
      </c>
      <c r="S26">
        <f>HYPERLINK("https://klasma.github.io/Logging_0834/artfynd/A 8311-2024 artfynd.xlsx", "A 8311-2024")</f>
        <v/>
      </c>
      <c r="T26">
        <f>HYPERLINK("https://klasma.github.io/Logging_0834/kartor/A 8311-2024 karta.png", "A 8311-2024")</f>
        <v/>
      </c>
      <c r="V26">
        <f>HYPERLINK("https://klasma.github.io/Logging_0834/klagomål/A 8311-2024 FSC-klagomål.docx", "A 8311-2024")</f>
        <v/>
      </c>
      <c r="W26">
        <f>HYPERLINK("https://klasma.github.io/Logging_0834/klagomålsmail/A 8311-2024 FSC-klagomål mail.docx", "A 8311-2024")</f>
        <v/>
      </c>
      <c r="X26">
        <f>HYPERLINK("https://klasma.github.io/Logging_0834/tillsyn/A 8311-2024 tillsynsbegäran.docx", "A 8311-2024")</f>
        <v/>
      </c>
      <c r="Y26">
        <f>HYPERLINK("https://klasma.github.io/Logging_0834/tillsynsmail/A 8311-2024 tillsynsbegäran mail.docx", "A 8311-2024")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45958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45958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45958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45958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45958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8509-2022</t>
        </is>
      </c>
      <c r="B32" s="1" t="n">
        <v>44613.42834490741</v>
      </c>
      <c r="C32" s="1" t="n">
        <v>45958</v>
      </c>
      <c r="D32" t="inlineStr">
        <is>
          <t>KALMAR LÄN</t>
        </is>
      </c>
      <c r="E32" t="inlineStr">
        <is>
          <t>TORSÅS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45958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45958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45958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45958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45958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45958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45958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45958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45958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45958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45958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45958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45958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45958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45958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45958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45958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45958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45958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45958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45958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65666-2020</t>
        </is>
      </c>
      <c r="B54" s="1" t="n">
        <v>44173</v>
      </c>
      <c r="C54" s="1" t="n">
        <v>45958</v>
      </c>
      <c r="D54" t="inlineStr">
        <is>
          <t>KALMAR LÄN</t>
        </is>
      </c>
      <c r="E54" t="inlineStr">
        <is>
          <t>TORSÅS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11269-2021</t>
        </is>
      </c>
      <c r="B55" s="1" t="n">
        <v>44263.45048611111</v>
      </c>
      <c r="C55" s="1" t="n">
        <v>45958</v>
      </c>
      <c r="D55" t="inlineStr">
        <is>
          <t>KALMAR LÄN</t>
        </is>
      </c>
      <c r="E55" t="inlineStr">
        <is>
          <t>TORSÅS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45958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45958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45958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45958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45958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45958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45958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45958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45958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45958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45958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45958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45958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45958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45958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45958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45958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45958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45958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45958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45958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45958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45958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45958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45958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45958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45958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45958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45958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45958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52470-2021</t>
        </is>
      </c>
      <c r="B86" s="1" t="n">
        <v>44466</v>
      </c>
      <c r="C86" s="1" t="n">
        <v>45958</v>
      </c>
      <c r="D86" t="inlineStr">
        <is>
          <t>KALMAR LÄN</t>
        </is>
      </c>
      <c r="E86" t="inlineStr">
        <is>
          <t>TORSÅS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53370-2021</t>
        </is>
      </c>
      <c r="B87" s="1" t="n">
        <v>44466</v>
      </c>
      <c r="C87" s="1" t="n">
        <v>45958</v>
      </c>
      <c r="D87" t="inlineStr">
        <is>
          <t>KALMAR LÄN</t>
        </is>
      </c>
      <c r="E87" t="inlineStr">
        <is>
          <t>TORSÅS</t>
        </is>
      </c>
      <c r="G87" t="n">
        <v>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45958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45958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45958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45958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45958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45958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1066-2021</t>
        </is>
      </c>
      <c r="B94" s="1" t="n">
        <v>44207</v>
      </c>
      <c r="C94" s="1" t="n">
        <v>45958</v>
      </c>
      <c r="D94" t="inlineStr">
        <is>
          <t>KALMAR LÄN</t>
        </is>
      </c>
      <c r="E94" t="inlineStr">
        <is>
          <t>TORSÅS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56308-2020</t>
        </is>
      </c>
      <c r="B95" s="1" t="n">
        <v>44134.59319444445</v>
      </c>
      <c r="C95" s="1" t="n">
        <v>45958</v>
      </c>
      <c r="D95" t="inlineStr">
        <is>
          <t>KALMAR LÄN</t>
        </is>
      </c>
      <c r="E95" t="inlineStr">
        <is>
          <t>TORSÅS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28592-2022</t>
        </is>
      </c>
      <c r="B96" s="1" t="n">
        <v>44748</v>
      </c>
      <c r="C96" s="1" t="n">
        <v>45958</v>
      </c>
      <c r="D96" t="inlineStr">
        <is>
          <t>KALMAR LÄN</t>
        </is>
      </c>
      <c r="E96" t="inlineStr">
        <is>
          <t>TORSÅS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15109-2022</t>
        </is>
      </c>
      <c r="B97" s="1" t="n">
        <v>44658</v>
      </c>
      <c r="C97" s="1" t="n">
        <v>45958</v>
      </c>
      <c r="D97" t="inlineStr">
        <is>
          <t>KALMAR LÄN</t>
        </is>
      </c>
      <c r="E97" t="inlineStr">
        <is>
          <t>TORSÅS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9363-2021</t>
        </is>
      </c>
      <c r="B98" s="1" t="n">
        <v>44250</v>
      </c>
      <c r="C98" s="1" t="n">
        <v>45958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38151-2022</t>
        </is>
      </c>
      <c r="B99" s="1" t="n">
        <v>44812</v>
      </c>
      <c r="C99" s="1" t="n">
        <v>45958</v>
      </c>
      <c r="D99" t="inlineStr">
        <is>
          <t>KALMAR LÄN</t>
        </is>
      </c>
      <c r="E99" t="inlineStr">
        <is>
          <t>TORSÅS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58768-2021</t>
        </is>
      </c>
      <c r="B100" s="1" t="n">
        <v>44489.5469212963</v>
      </c>
      <c r="C100" s="1" t="n">
        <v>45958</v>
      </c>
      <c r="D100" t="inlineStr">
        <is>
          <t>KALMAR LÄN</t>
        </is>
      </c>
      <c r="E100" t="inlineStr">
        <is>
          <t>TORSÅS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70317-2021</t>
        </is>
      </c>
      <c r="B101" s="1" t="n">
        <v>44536</v>
      </c>
      <c r="C101" s="1" t="n">
        <v>45958</v>
      </c>
      <c r="D101" t="inlineStr">
        <is>
          <t>KALMAR LÄN</t>
        </is>
      </c>
      <c r="E101" t="inlineStr">
        <is>
          <t>TORSÅS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56307-2020</t>
        </is>
      </c>
      <c r="B102" s="1" t="n">
        <v>44134</v>
      </c>
      <c r="C102" s="1" t="n">
        <v>45958</v>
      </c>
      <c r="D102" t="inlineStr">
        <is>
          <t>KALMAR LÄN</t>
        </is>
      </c>
      <c r="E102" t="inlineStr">
        <is>
          <t>TORSÅS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4493-2021</t>
        </is>
      </c>
      <c r="B103" s="1" t="n">
        <v>44224</v>
      </c>
      <c r="C103" s="1" t="n">
        <v>45958</v>
      </c>
      <c r="D103" t="inlineStr">
        <is>
          <t>KALMAR LÄN</t>
        </is>
      </c>
      <c r="E103" t="inlineStr">
        <is>
          <t>TORSÅS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34630-2022</t>
        </is>
      </c>
      <c r="B104" s="1" t="n">
        <v>44795.44729166666</v>
      </c>
      <c r="C104" s="1" t="n">
        <v>45958</v>
      </c>
      <c r="D104" t="inlineStr">
        <is>
          <t>KALMAR LÄN</t>
        </is>
      </c>
      <c r="E104" t="inlineStr">
        <is>
          <t>TORSÅS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47318-2022</t>
        </is>
      </c>
      <c r="B105" s="1" t="n">
        <v>44853.35319444445</v>
      </c>
      <c r="C105" s="1" t="n">
        <v>45958</v>
      </c>
      <c r="D105" t="inlineStr">
        <is>
          <t>KALMAR LÄN</t>
        </is>
      </c>
      <c r="E105" t="inlineStr">
        <is>
          <t>TORSÅS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4958-2021</t>
        </is>
      </c>
      <c r="B106" s="1" t="n">
        <v>44228</v>
      </c>
      <c r="C106" s="1" t="n">
        <v>45958</v>
      </c>
      <c r="D106" t="inlineStr">
        <is>
          <t>KALMAR LÄN</t>
        </is>
      </c>
      <c r="E106" t="inlineStr">
        <is>
          <t>TORSÅS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43575-2022</t>
        </is>
      </c>
      <c r="B107" s="1" t="n">
        <v>44837.45384259259</v>
      </c>
      <c r="C107" s="1" t="n">
        <v>45958</v>
      </c>
      <c r="D107" t="inlineStr">
        <is>
          <t>KALMAR LÄN</t>
        </is>
      </c>
      <c r="E107" t="inlineStr">
        <is>
          <t>TORSÅS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64299-2020</t>
        </is>
      </c>
      <c r="B108" s="1" t="n">
        <v>44168.46537037037</v>
      </c>
      <c r="C108" s="1" t="n">
        <v>45958</v>
      </c>
      <c r="D108" t="inlineStr">
        <is>
          <t>KALMAR LÄN</t>
        </is>
      </c>
      <c r="E108" t="inlineStr">
        <is>
          <t>TORSÅS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46640-2022</t>
        </is>
      </c>
      <c r="B109" s="1" t="n">
        <v>44849</v>
      </c>
      <c r="C109" s="1" t="n">
        <v>45958</v>
      </c>
      <c r="D109" t="inlineStr">
        <is>
          <t>KALMAR LÄN</t>
        </is>
      </c>
      <c r="E109" t="inlineStr">
        <is>
          <t>TORSÅS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31069-2021</t>
        </is>
      </c>
      <c r="B110" s="1" t="n">
        <v>44368</v>
      </c>
      <c r="C110" s="1" t="n">
        <v>45958</v>
      </c>
      <c r="D110" t="inlineStr">
        <is>
          <t>KALMAR LÄN</t>
        </is>
      </c>
      <c r="E110" t="inlineStr">
        <is>
          <t>TORSÅS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65157-2023</t>
        </is>
      </c>
      <c r="B111" s="1" t="n">
        <v>45288.611875</v>
      </c>
      <c r="C111" s="1" t="n">
        <v>45958</v>
      </c>
      <c r="D111" t="inlineStr">
        <is>
          <t>KALMAR LÄN</t>
        </is>
      </c>
      <c r="E111" t="inlineStr">
        <is>
          <t>TORSÅS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65159-2023</t>
        </is>
      </c>
      <c r="B112" s="1" t="n">
        <v>45288.61378472222</v>
      </c>
      <c r="C112" s="1" t="n">
        <v>45958</v>
      </c>
      <c r="D112" t="inlineStr">
        <is>
          <t>KALMAR LÄN</t>
        </is>
      </c>
      <c r="E112" t="inlineStr">
        <is>
          <t>TORSÅS</t>
        </is>
      </c>
      <c r="G112" t="n">
        <v>6.3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18689-2024</t>
        </is>
      </c>
      <c r="B113" s="1" t="n">
        <v>45426</v>
      </c>
      <c r="C113" s="1" t="n">
        <v>45958</v>
      </c>
      <c r="D113" t="inlineStr">
        <is>
          <t>KALMAR LÄN</t>
        </is>
      </c>
      <c r="E113" t="inlineStr">
        <is>
          <t>TORSÅS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12060-2022</t>
        </is>
      </c>
      <c r="B114" s="1" t="n">
        <v>44636.42491898148</v>
      </c>
      <c r="C114" s="1" t="n">
        <v>45958</v>
      </c>
      <c r="D114" t="inlineStr">
        <is>
          <t>KALMAR LÄN</t>
        </is>
      </c>
      <c r="E114" t="inlineStr">
        <is>
          <t>TORSÅS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46038-2023</t>
        </is>
      </c>
      <c r="B115" s="1" t="n">
        <v>45196.43013888889</v>
      </c>
      <c r="C115" s="1" t="n">
        <v>45958</v>
      </c>
      <c r="D115" t="inlineStr">
        <is>
          <t>KALMAR LÄN</t>
        </is>
      </c>
      <c r="E115" t="inlineStr">
        <is>
          <t>TORSÅS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24124-2021</t>
        </is>
      </c>
      <c r="B116" s="1" t="n">
        <v>44336.49710648148</v>
      </c>
      <c r="C116" s="1" t="n">
        <v>45958</v>
      </c>
      <c r="D116" t="inlineStr">
        <is>
          <t>KALMAR LÄN</t>
        </is>
      </c>
      <c r="E116" t="inlineStr">
        <is>
          <t>TORSÅS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37966-2022</t>
        </is>
      </c>
      <c r="B117" s="1" t="n">
        <v>44811</v>
      </c>
      <c r="C117" s="1" t="n">
        <v>45958</v>
      </c>
      <c r="D117" t="inlineStr">
        <is>
          <t>KALMAR LÄN</t>
        </is>
      </c>
      <c r="E117" t="inlineStr">
        <is>
          <t>TORSÅS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37968-2022</t>
        </is>
      </c>
      <c r="B118" s="1" t="n">
        <v>44811</v>
      </c>
      <c r="C118" s="1" t="n">
        <v>45958</v>
      </c>
      <c r="D118" t="inlineStr">
        <is>
          <t>KALMAR LÄN</t>
        </is>
      </c>
      <c r="E118" t="inlineStr">
        <is>
          <t>TORSÅS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38823-2021</t>
        </is>
      </c>
      <c r="B119" s="1" t="n">
        <v>44411</v>
      </c>
      <c r="C119" s="1" t="n">
        <v>45958</v>
      </c>
      <c r="D119" t="inlineStr">
        <is>
          <t>KALMAR LÄN</t>
        </is>
      </c>
      <c r="E119" t="inlineStr">
        <is>
          <t>TORSÅS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47507-2021</t>
        </is>
      </c>
      <c r="B120" s="1" t="n">
        <v>44447</v>
      </c>
      <c r="C120" s="1" t="n">
        <v>45958</v>
      </c>
      <c r="D120" t="inlineStr">
        <is>
          <t>KALMAR LÄN</t>
        </is>
      </c>
      <c r="E120" t="inlineStr">
        <is>
          <t>TORSÅS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53410-2022</t>
        </is>
      </c>
      <c r="B121" s="1" t="n">
        <v>44879.44567129629</v>
      </c>
      <c r="C121" s="1" t="n">
        <v>45958</v>
      </c>
      <c r="D121" t="inlineStr">
        <is>
          <t>KALMAR LÄN</t>
        </is>
      </c>
      <c r="E121" t="inlineStr">
        <is>
          <t>TORSÅS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9683-2024</t>
        </is>
      </c>
      <c r="B122" s="1" t="n">
        <v>45362.47046296296</v>
      </c>
      <c r="C122" s="1" t="n">
        <v>45958</v>
      </c>
      <c r="D122" t="inlineStr">
        <is>
          <t>KALMAR LÄN</t>
        </is>
      </c>
      <c r="E122" t="inlineStr">
        <is>
          <t>TORSÅS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21889-2022</t>
        </is>
      </c>
      <c r="B123" s="1" t="n">
        <v>44711.44097222222</v>
      </c>
      <c r="C123" s="1" t="n">
        <v>45958</v>
      </c>
      <c r="D123" t="inlineStr">
        <is>
          <t>KALMAR LÄN</t>
        </is>
      </c>
      <c r="E123" t="inlineStr">
        <is>
          <t>TORSÅS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2667-2022</t>
        </is>
      </c>
      <c r="B124" s="1" t="n">
        <v>44580</v>
      </c>
      <c r="C124" s="1" t="n">
        <v>45958</v>
      </c>
      <c r="D124" t="inlineStr">
        <is>
          <t>KALMAR LÄN</t>
        </is>
      </c>
      <c r="E124" t="inlineStr">
        <is>
          <t>TORSÅS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65647-2021</t>
        </is>
      </c>
      <c r="B125" s="1" t="n">
        <v>44516</v>
      </c>
      <c r="C125" s="1" t="n">
        <v>45958</v>
      </c>
      <c r="D125" t="inlineStr">
        <is>
          <t>KALMAR LÄN</t>
        </is>
      </c>
      <c r="E125" t="inlineStr">
        <is>
          <t>TORSÅS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12296-2021</t>
        </is>
      </c>
      <c r="B126" s="1" t="n">
        <v>44267.34746527778</v>
      </c>
      <c r="C126" s="1" t="n">
        <v>45958</v>
      </c>
      <c r="D126" t="inlineStr">
        <is>
          <t>KALMAR LÄN</t>
        </is>
      </c>
      <c r="E126" t="inlineStr">
        <is>
          <t>TORSÅS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10652-2023</t>
        </is>
      </c>
      <c r="B127" s="1" t="n">
        <v>44988</v>
      </c>
      <c r="C127" s="1" t="n">
        <v>45958</v>
      </c>
      <c r="D127" t="inlineStr">
        <is>
          <t>KALMAR LÄN</t>
        </is>
      </c>
      <c r="E127" t="inlineStr">
        <is>
          <t>TORSÅS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14048-2021</t>
        </is>
      </c>
      <c r="B128" s="1" t="n">
        <v>44277.71694444444</v>
      </c>
      <c r="C128" s="1" t="n">
        <v>45958</v>
      </c>
      <c r="D128" t="inlineStr">
        <is>
          <t>KALMAR LÄN</t>
        </is>
      </c>
      <c r="E128" t="inlineStr">
        <is>
          <t>TORSÅS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13830-2021</t>
        </is>
      </c>
      <c r="B129" s="1" t="n">
        <v>44275</v>
      </c>
      <c r="C129" s="1" t="n">
        <v>45958</v>
      </c>
      <c r="D129" t="inlineStr">
        <is>
          <t>KALMAR LÄN</t>
        </is>
      </c>
      <c r="E129" t="inlineStr">
        <is>
          <t>TORSÅS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58235-2020</t>
        </is>
      </c>
      <c r="B130" s="1" t="n">
        <v>44144</v>
      </c>
      <c r="C130" s="1" t="n">
        <v>45958</v>
      </c>
      <c r="D130" t="inlineStr">
        <is>
          <t>KALMAR LÄN</t>
        </is>
      </c>
      <c r="E130" t="inlineStr">
        <is>
          <t>TORSÅS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8065-2021</t>
        </is>
      </c>
      <c r="B131" s="1" t="n">
        <v>44243</v>
      </c>
      <c r="C131" s="1" t="n">
        <v>45958</v>
      </c>
      <c r="D131" t="inlineStr">
        <is>
          <t>KALMAR LÄN</t>
        </is>
      </c>
      <c r="E131" t="inlineStr">
        <is>
          <t>TORSÅS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14383-2022</t>
        </is>
      </c>
      <c r="B132" s="1" t="n">
        <v>44652</v>
      </c>
      <c r="C132" s="1" t="n">
        <v>45958</v>
      </c>
      <c r="D132" t="inlineStr">
        <is>
          <t>KALMAR LÄN</t>
        </is>
      </c>
      <c r="E132" t="inlineStr">
        <is>
          <t>TORSÅS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49331-2022</t>
        </is>
      </c>
      <c r="B133" s="1" t="n">
        <v>44861</v>
      </c>
      <c r="C133" s="1" t="n">
        <v>45958</v>
      </c>
      <c r="D133" t="inlineStr">
        <is>
          <t>KALMAR LÄN</t>
        </is>
      </c>
      <c r="E133" t="inlineStr">
        <is>
          <t>TORSÅS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38521-2021</t>
        </is>
      </c>
      <c r="B134" s="1" t="n">
        <v>44407.54237268519</v>
      </c>
      <c r="C134" s="1" t="n">
        <v>45958</v>
      </c>
      <c r="D134" t="inlineStr">
        <is>
          <t>KALMAR LÄN</t>
        </is>
      </c>
      <c r="E134" t="inlineStr">
        <is>
          <t>TORSÅS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30648-2022</t>
        </is>
      </c>
      <c r="B135" s="1" t="n">
        <v>44763.48737268519</v>
      </c>
      <c r="C135" s="1" t="n">
        <v>45958</v>
      </c>
      <c r="D135" t="inlineStr">
        <is>
          <t>KALMAR LÄN</t>
        </is>
      </c>
      <c r="E135" t="inlineStr">
        <is>
          <t>TORSÅS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69199-2020</t>
        </is>
      </c>
      <c r="B136" s="1" t="n">
        <v>44191</v>
      </c>
      <c r="C136" s="1" t="n">
        <v>45958</v>
      </c>
      <c r="D136" t="inlineStr">
        <is>
          <t>KALMAR LÄN</t>
        </is>
      </c>
      <c r="E136" t="inlineStr">
        <is>
          <t>TORSÅS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8580-2021</t>
        </is>
      </c>
      <c r="B137" s="1" t="n">
        <v>44245</v>
      </c>
      <c r="C137" s="1" t="n">
        <v>45958</v>
      </c>
      <c r="D137" t="inlineStr">
        <is>
          <t>KALMAR LÄN</t>
        </is>
      </c>
      <c r="E137" t="inlineStr">
        <is>
          <t>TORSÅS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66812-2020</t>
        </is>
      </c>
      <c r="B138" s="1" t="n">
        <v>44179.7631712963</v>
      </c>
      <c r="C138" s="1" t="n">
        <v>45958</v>
      </c>
      <c r="D138" t="inlineStr">
        <is>
          <t>KALMAR LÄN</t>
        </is>
      </c>
      <c r="E138" t="inlineStr">
        <is>
          <t>TORSÅS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34622-2022</t>
        </is>
      </c>
      <c r="B139" s="1" t="n">
        <v>44795.44049768519</v>
      </c>
      <c r="C139" s="1" t="n">
        <v>45958</v>
      </c>
      <c r="D139" t="inlineStr">
        <is>
          <t>KALMAR LÄN</t>
        </is>
      </c>
      <c r="E139" t="inlineStr">
        <is>
          <t>TORSÅS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9750-2021</t>
        </is>
      </c>
      <c r="B140" s="1" t="n">
        <v>44252</v>
      </c>
      <c r="C140" s="1" t="n">
        <v>45958</v>
      </c>
      <c r="D140" t="inlineStr">
        <is>
          <t>KALMAR LÄN</t>
        </is>
      </c>
      <c r="E140" t="inlineStr">
        <is>
          <t>TORSÅS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55292-2021</t>
        </is>
      </c>
      <c r="B141" s="1" t="n">
        <v>44475.44050925926</v>
      </c>
      <c r="C141" s="1" t="n">
        <v>45958</v>
      </c>
      <c r="D141" t="inlineStr">
        <is>
          <t>KALMAR LÄN</t>
        </is>
      </c>
      <c r="E141" t="inlineStr">
        <is>
          <t>TORSÅS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58776-2021</t>
        </is>
      </c>
      <c r="B142" s="1" t="n">
        <v>44489.55222222222</v>
      </c>
      <c r="C142" s="1" t="n">
        <v>45958</v>
      </c>
      <c r="D142" t="inlineStr">
        <is>
          <t>KALMAR LÄN</t>
        </is>
      </c>
      <c r="E142" t="inlineStr">
        <is>
          <t>TORSÅS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4928-2023</t>
        </is>
      </c>
      <c r="B143" s="1" t="n">
        <v>44958.41222222222</v>
      </c>
      <c r="C143" s="1" t="n">
        <v>45958</v>
      </c>
      <c r="D143" t="inlineStr">
        <is>
          <t>KALMAR LÄN</t>
        </is>
      </c>
      <c r="E143" t="inlineStr">
        <is>
          <t>TORSÅS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6021-2022</t>
        </is>
      </c>
      <c r="B144" s="1" t="n">
        <v>44599</v>
      </c>
      <c r="C144" s="1" t="n">
        <v>45958</v>
      </c>
      <c r="D144" t="inlineStr">
        <is>
          <t>KALMAR LÄN</t>
        </is>
      </c>
      <c r="E144" t="inlineStr">
        <is>
          <t>TORSÅS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12915-2023</t>
        </is>
      </c>
      <c r="B145" s="1" t="n">
        <v>45001.63918981481</v>
      </c>
      <c r="C145" s="1" t="n">
        <v>45958</v>
      </c>
      <c r="D145" t="inlineStr">
        <is>
          <t>KALMAR LÄN</t>
        </is>
      </c>
      <c r="E145" t="inlineStr">
        <is>
          <t>TORSÅS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3396-2023</t>
        </is>
      </c>
      <c r="B146" s="1" t="n">
        <v>44949.51655092592</v>
      </c>
      <c r="C146" s="1" t="n">
        <v>45958</v>
      </c>
      <c r="D146" t="inlineStr">
        <is>
          <t>KALMAR LÄN</t>
        </is>
      </c>
      <c r="E146" t="inlineStr">
        <is>
          <t>TORSÅS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47444-2021</t>
        </is>
      </c>
      <c r="B147" s="1" t="n">
        <v>44447.62274305556</v>
      </c>
      <c r="C147" s="1" t="n">
        <v>45958</v>
      </c>
      <c r="D147" t="inlineStr">
        <is>
          <t>KALMAR LÄN</t>
        </is>
      </c>
      <c r="E147" t="inlineStr">
        <is>
          <t>TORSÅS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2665-2022</t>
        </is>
      </c>
      <c r="B148" s="1" t="n">
        <v>44580.56461805556</v>
      </c>
      <c r="C148" s="1" t="n">
        <v>45958</v>
      </c>
      <c r="D148" t="inlineStr">
        <is>
          <t>KALMAR LÄN</t>
        </is>
      </c>
      <c r="E148" t="inlineStr">
        <is>
          <t>TORSÅS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40569-2021</t>
        </is>
      </c>
      <c r="B149" s="1" t="n">
        <v>44420</v>
      </c>
      <c r="C149" s="1" t="n">
        <v>45958</v>
      </c>
      <c r="D149" t="inlineStr">
        <is>
          <t>KALMAR LÄN</t>
        </is>
      </c>
      <c r="E149" t="inlineStr">
        <is>
          <t>TORSÅS</t>
        </is>
      </c>
      <c r="G149" t="n">
        <v>6.1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17815-2023</t>
        </is>
      </c>
      <c r="B150" s="1" t="n">
        <v>45036</v>
      </c>
      <c r="C150" s="1" t="n">
        <v>45958</v>
      </c>
      <c r="D150" t="inlineStr">
        <is>
          <t>KALMAR LÄN</t>
        </is>
      </c>
      <c r="E150" t="inlineStr">
        <is>
          <t>TORSÅS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16582-2025</t>
        </is>
      </c>
      <c r="B151" s="1" t="n">
        <v>45752.7362037037</v>
      </c>
      <c r="C151" s="1" t="n">
        <v>45958</v>
      </c>
      <c r="D151" t="inlineStr">
        <is>
          <t>KALMAR LÄN</t>
        </is>
      </c>
      <c r="E151" t="inlineStr">
        <is>
          <t>TORSÅS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55101-2021</t>
        </is>
      </c>
      <c r="B152" s="1" t="n">
        <v>44474</v>
      </c>
      <c r="C152" s="1" t="n">
        <v>45958</v>
      </c>
      <c r="D152" t="inlineStr">
        <is>
          <t>KALMAR LÄN</t>
        </is>
      </c>
      <c r="E152" t="inlineStr">
        <is>
          <t>TORSÅS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19942-2023</t>
        </is>
      </c>
      <c r="B153" s="1" t="n">
        <v>45054.50476851852</v>
      </c>
      <c r="C153" s="1" t="n">
        <v>45958</v>
      </c>
      <c r="D153" t="inlineStr">
        <is>
          <t>KALMAR LÄN</t>
        </is>
      </c>
      <c r="E153" t="inlineStr">
        <is>
          <t>TORSÅS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30563-2021</t>
        </is>
      </c>
      <c r="B154" s="1" t="n">
        <v>44364.77944444444</v>
      </c>
      <c r="C154" s="1" t="n">
        <v>45958</v>
      </c>
      <c r="D154" t="inlineStr">
        <is>
          <t>KALMAR LÄN</t>
        </is>
      </c>
      <c r="E154" t="inlineStr">
        <is>
          <t>TORSÅS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37551-2023</t>
        </is>
      </c>
      <c r="B155" s="1" t="n">
        <v>45159.31636574074</v>
      </c>
      <c r="C155" s="1" t="n">
        <v>45958</v>
      </c>
      <c r="D155" t="inlineStr">
        <is>
          <t>KALMAR LÄN</t>
        </is>
      </c>
      <c r="E155" t="inlineStr">
        <is>
          <t>TORSÅS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10260-2023</t>
        </is>
      </c>
      <c r="B156" s="1" t="n">
        <v>44986.71053240741</v>
      </c>
      <c r="C156" s="1" t="n">
        <v>45958</v>
      </c>
      <c r="D156" t="inlineStr">
        <is>
          <t>KALMAR LÄN</t>
        </is>
      </c>
      <c r="E156" t="inlineStr">
        <is>
          <t>TORSÅS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9124-2025</t>
        </is>
      </c>
      <c r="B157" s="1" t="n">
        <v>45713.87648148148</v>
      </c>
      <c r="C157" s="1" t="n">
        <v>45958</v>
      </c>
      <c r="D157" t="inlineStr">
        <is>
          <t>KALMAR LÄN</t>
        </is>
      </c>
      <c r="E157" t="inlineStr">
        <is>
          <t>TORSÅS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4926-2023</t>
        </is>
      </c>
      <c r="B158" s="1" t="n">
        <v>44958.41121527777</v>
      </c>
      <c r="C158" s="1" t="n">
        <v>45958</v>
      </c>
      <c r="D158" t="inlineStr">
        <is>
          <t>KALMAR LÄN</t>
        </is>
      </c>
      <c r="E158" t="inlineStr">
        <is>
          <t>TORSÅS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532-2024</t>
        </is>
      </c>
      <c r="B159" s="1" t="n">
        <v>45299.48002314815</v>
      </c>
      <c r="C159" s="1" t="n">
        <v>45958</v>
      </c>
      <c r="D159" t="inlineStr">
        <is>
          <t>KALMAR LÄN</t>
        </is>
      </c>
      <c r="E159" t="inlineStr">
        <is>
          <t>TORSÅS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8512-2022</t>
        </is>
      </c>
      <c r="B160" s="1" t="n">
        <v>44613.43204861111</v>
      </c>
      <c r="C160" s="1" t="n">
        <v>45958</v>
      </c>
      <c r="D160" t="inlineStr">
        <is>
          <t>KALMAR LÄN</t>
        </is>
      </c>
      <c r="E160" t="inlineStr">
        <is>
          <t>TORSÅS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19648-2025</t>
        </is>
      </c>
      <c r="B161" s="1" t="n">
        <v>45770.66146990741</v>
      </c>
      <c r="C161" s="1" t="n">
        <v>45958</v>
      </c>
      <c r="D161" t="inlineStr">
        <is>
          <t>KALMAR LÄN</t>
        </is>
      </c>
      <c r="E161" t="inlineStr">
        <is>
          <t>TORSÅS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27507-2024</t>
        </is>
      </c>
      <c r="B162" s="1" t="n">
        <v>45474.5287962963</v>
      </c>
      <c r="C162" s="1" t="n">
        <v>45958</v>
      </c>
      <c r="D162" t="inlineStr">
        <is>
          <t>KALMAR LÄN</t>
        </is>
      </c>
      <c r="E162" t="inlineStr">
        <is>
          <t>TORSÅS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5771-2025</t>
        </is>
      </c>
      <c r="B163" s="1" t="n">
        <v>45694.59543981482</v>
      </c>
      <c r="C163" s="1" t="n">
        <v>45958</v>
      </c>
      <c r="D163" t="inlineStr">
        <is>
          <t>KALMAR LÄN</t>
        </is>
      </c>
      <c r="E163" t="inlineStr">
        <is>
          <t>TORSÅS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34285-2022</t>
        </is>
      </c>
      <c r="B164" s="1" t="n">
        <v>44792.32658564814</v>
      </c>
      <c r="C164" s="1" t="n">
        <v>45958</v>
      </c>
      <c r="D164" t="inlineStr">
        <is>
          <t>KALMAR LÄN</t>
        </is>
      </c>
      <c r="E164" t="inlineStr">
        <is>
          <t>TORSÅS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56360-2022</t>
        </is>
      </c>
      <c r="B165" s="1" t="n">
        <v>44890</v>
      </c>
      <c r="C165" s="1" t="n">
        <v>45958</v>
      </c>
      <c r="D165" t="inlineStr">
        <is>
          <t>KALMAR LÄN</t>
        </is>
      </c>
      <c r="E165" t="inlineStr">
        <is>
          <t>TORSÅS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784-2025</t>
        </is>
      </c>
      <c r="B166" s="1" t="n">
        <v>45665.49780092593</v>
      </c>
      <c r="C166" s="1" t="n">
        <v>45958</v>
      </c>
      <c r="D166" t="inlineStr">
        <is>
          <t>KALMAR LÄN</t>
        </is>
      </c>
      <c r="E166" t="inlineStr">
        <is>
          <t>TORSÅS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19943-2023</t>
        </is>
      </c>
      <c r="B167" s="1" t="n">
        <v>45054.50784722222</v>
      </c>
      <c r="C167" s="1" t="n">
        <v>45958</v>
      </c>
      <c r="D167" t="inlineStr">
        <is>
          <t>KALMAR LÄN</t>
        </is>
      </c>
      <c r="E167" t="inlineStr">
        <is>
          <t>TORSÅS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60360-2022</t>
        </is>
      </c>
      <c r="B168" s="1" t="n">
        <v>44910.63961805555</v>
      </c>
      <c r="C168" s="1" t="n">
        <v>45958</v>
      </c>
      <c r="D168" t="inlineStr">
        <is>
          <t>KALMAR LÄN</t>
        </is>
      </c>
      <c r="E168" t="inlineStr">
        <is>
          <t>TORSÅS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27771-2023</t>
        </is>
      </c>
      <c r="B169" s="1" t="n">
        <v>45098.42185185185</v>
      </c>
      <c r="C169" s="1" t="n">
        <v>45958</v>
      </c>
      <c r="D169" t="inlineStr">
        <is>
          <t>KALMAR LÄN</t>
        </is>
      </c>
      <c r="E169" t="inlineStr">
        <is>
          <t>TORSÅS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23088-2023</t>
        </is>
      </c>
      <c r="B170" s="1" t="n">
        <v>45075</v>
      </c>
      <c r="C170" s="1" t="n">
        <v>45958</v>
      </c>
      <c r="D170" t="inlineStr">
        <is>
          <t>KALMAR LÄN</t>
        </is>
      </c>
      <c r="E170" t="inlineStr">
        <is>
          <t>TORSÅS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22232-2025</t>
        </is>
      </c>
      <c r="B171" s="1" t="n">
        <v>45785.66829861111</v>
      </c>
      <c r="C171" s="1" t="n">
        <v>45958</v>
      </c>
      <c r="D171" t="inlineStr">
        <is>
          <t>KALMAR LÄN</t>
        </is>
      </c>
      <c r="E171" t="inlineStr">
        <is>
          <t>TORSÅS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44839-2022</t>
        </is>
      </c>
      <c r="B172" s="1" t="n">
        <v>44841</v>
      </c>
      <c r="C172" s="1" t="n">
        <v>45958</v>
      </c>
      <c r="D172" t="inlineStr">
        <is>
          <t>KALMAR LÄN</t>
        </is>
      </c>
      <c r="E172" t="inlineStr">
        <is>
          <t>TORSÅS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7969-2024</t>
        </is>
      </c>
      <c r="B173" s="1" t="n">
        <v>45350.58255787037</v>
      </c>
      <c r="C173" s="1" t="n">
        <v>45958</v>
      </c>
      <c r="D173" t="inlineStr">
        <is>
          <t>KALMAR LÄN</t>
        </is>
      </c>
      <c r="E173" t="inlineStr">
        <is>
          <t>TORSÅS</t>
        </is>
      </c>
      <c r="G173" t="n">
        <v>13.8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51610-2023</t>
        </is>
      </c>
      <c r="B174" s="1" t="n">
        <v>45222.49922453704</v>
      </c>
      <c r="C174" s="1" t="n">
        <v>45958</v>
      </c>
      <c r="D174" t="inlineStr">
        <is>
          <t>KALMAR LÄN</t>
        </is>
      </c>
      <c r="E174" t="inlineStr">
        <is>
          <t>TORSÅS</t>
        </is>
      </c>
      <c r="G174" t="n">
        <v>6.3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53367-2022</t>
        </is>
      </c>
      <c r="B175" s="1" t="n">
        <v>44879</v>
      </c>
      <c r="C175" s="1" t="n">
        <v>45958</v>
      </c>
      <c r="D175" t="inlineStr">
        <is>
          <t>KALMAR LÄN</t>
        </is>
      </c>
      <c r="E175" t="inlineStr">
        <is>
          <t>TORSÅS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61105-2024</t>
        </is>
      </c>
      <c r="B176" s="1" t="n">
        <v>45645.55591435185</v>
      </c>
      <c r="C176" s="1" t="n">
        <v>45958</v>
      </c>
      <c r="D176" t="inlineStr">
        <is>
          <t>KALMAR LÄN</t>
        </is>
      </c>
      <c r="E176" t="inlineStr">
        <is>
          <t>TORSÅS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14366-2023</t>
        </is>
      </c>
      <c r="B177" s="1" t="n">
        <v>45012.42983796296</v>
      </c>
      <c r="C177" s="1" t="n">
        <v>45958</v>
      </c>
      <c r="D177" t="inlineStr">
        <is>
          <t>KALMAR LÄN</t>
        </is>
      </c>
      <c r="E177" t="inlineStr">
        <is>
          <t>TORSÅS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31760-2022</t>
        </is>
      </c>
      <c r="B178" s="1" t="n">
        <v>44776</v>
      </c>
      <c r="C178" s="1" t="n">
        <v>45958</v>
      </c>
      <c r="D178" t="inlineStr">
        <is>
          <t>KALMAR LÄN</t>
        </is>
      </c>
      <c r="E178" t="inlineStr">
        <is>
          <t>TORSÅS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58708-2020</t>
        </is>
      </c>
      <c r="B179" s="1" t="n">
        <v>44146.39836805555</v>
      </c>
      <c r="C179" s="1" t="n">
        <v>45958</v>
      </c>
      <c r="D179" t="inlineStr">
        <is>
          <t>KALMAR LÄN</t>
        </is>
      </c>
      <c r="E179" t="inlineStr">
        <is>
          <t>TORSÅS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38487-2025</t>
        </is>
      </c>
      <c r="B180" s="1" t="n">
        <v>45884.34365740741</v>
      </c>
      <c r="C180" s="1" t="n">
        <v>45958</v>
      </c>
      <c r="D180" t="inlineStr">
        <is>
          <t>KALMAR LÄN</t>
        </is>
      </c>
      <c r="E180" t="inlineStr">
        <is>
          <t>TORSÅS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45555-2023</t>
        </is>
      </c>
      <c r="B181" s="1" t="n">
        <v>45194.58229166667</v>
      </c>
      <c r="C181" s="1" t="n">
        <v>45958</v>
      </c>
      <c r="D181" t="inlineStr">
        <is>
          <t>KALMAR LÄN</t>
        </is>
      </c>
      <c r="E181" t="inlineStr">
        <is>
          <t>TORSÅS</t>
        </is>
      </c>
      <c r="F181" t="inlineStr">
        <is>
          <t>Kommuner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12956-2023</t>
        </is>
      </c>
      <c r="B182" s="1" t="n">
        <v>45001.76078703703</v>
      </c>
      <c r="C182" s="1" t="n">
        <v>45958</v>
      </c>
      <c r="D182" t="inlineStr">
        <is>
          <t>KALMAR LÄN</t>
        </is>
      </c>
      <c r="E182" t="inlineStr">
        <is>
          <t>TORSÅS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12957-2023</t>
        </is>
      </c>
      <c r="B183" s="1" t="n">
        <v>45001.76564814815</v>
      </c>
      <c r="C183" s="1" t="n">
        <v>45958</v>
      </c>
      <c r="D183" t="inlineStr">
        <is>
          <t>KALMAR LÄN</t>
        </is>
      </c>
      <c r="E183" t="inlineStr">
        <is>
          <t>TORSÅS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5107-2024</t>
        </is>
      </c>
      <c r="B184" s="1" t="n">
        <v>45330</v>
      </c>
      <c r="C184" s="1" t="n">
        <v>45958</v>
      </c>
      <c r="D184" t="inlineStr">
        <is>
          <t>KALMAR LÄN</t>
        </is>
      </c>
      <c r="E184" t="inlineStr">
        <is>
          <t>TORSÅS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27504-2024</t>
        </is>
      </c>
      <c r="B185" s="1" t="n">
        <v>45474.51847222223</v>
      </c>
      <c r="C185" s="1" t="n">
        <v>45958</v>
      </c>
      <c r="D185" t="inlineStr">
        <is>
          <t>KALMAR LÄN</t>
        </is>
      </c>
      <c r="E185" t="inlineStr">
        <is>
          <t>TORSÅS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55967-2023</t>
        </is>
      </c>
      <c r="B186" s="1" t="n">
        <v>45240</v>
      </c>
      <c r="C186" s="1" t="n">
        <v>45958</v>
      </c>
      <c r="D186" t="inlineStr">
        <is>
          <t>KALMAR LÄN</t>
        </is>
      </c>
      <c r="E186" t="inlineStr">
        <is>
          <t>TORSÅS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17523-2022</t>
        </is>
      </c>
      <c r="B187" s="1" t="n">
        <v>44679</v>
      </c>
      <c r="C187" s="1" t="n">
        <v>45958</v>
      </c>
      <c r="D187" t="inlineStr">
        <is>
          <t>KALMAR LÄN</t>
        </is>
      </c>
      <c r="E187" t="inlineStr">
        <is>
          <t>TORSÅS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34956-2024</t>
        </is>
      </c>
      <c r="B188" s="1" t="n">
        <v>45527.48665509259</v>
      </c>
      <c r="C188" s="1" t="n">
        <v>45958</v>
      </c>
      <c r="D188" t="inlineStr">
        <is>
          <t>KALMAR LÄN</t>
        </is>
      </c>
      <c r="E188" t="inlineStr">
        <is>
          <t>TORSÅS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60055-2021</t>
        </is>
      </c>
      <c r="B189" s="1" t="n">
        <v>44495.34590277778</v>
      </c>
      <c r="C189" s="1" t="n">
        <v>45958</v>
      </c>
      <c r="D189" t="inlineStr">
        <is>
          <t>KALMAR LÄN</t>
        </is>
      </c>
      <c r="E189" t="inlineStr">
        <is>
          <t>TORSÅS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9793-2025</t>
        </is>
      </c>
      <c r="B190" s="1" t="n">
        <v>45716.5484375</v>
      </c>
      <c r="C190" s="1" t="n">
        <v>45958</v>
      </c>
      <c r="D190" t="inlineStr">
        <is>
          <t>KALMAR LÄN</t>
        </is>
      </c>
      <c r="E190" t="inlineStr">
        <is>
          <t>TORSÅS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786-2025</t>
        </is>
      </c>
      <c r="B191" s="1" t="n">
        <v>45665.50096064815</v>
      </c>
      <c r="C191" s="1" t="n">
        <v>45958</v>
      </c>
      <c r="D191" t="inlineStr">
        <is>
          <t>KALMAR LÄN</t>
        </is>
      </c>
      <c r="E191" t="inlineStr">
        <is>
          <t>TORSÅS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48526-2023</t>
        </is>
      </c>
      <c r="B192" s="1" t="n">
        <v>45208.36819444445</v>
      </c>
      <c r="C192" s="1" t="n">
        <v>45958</v>
      </c>
      <c r="D192" t="inlineStr">
        <is>
          <t>KALMAR LÄN</t>
        </is>
      </c>
      <c r="E192" t="inlineStr">
        <is>
          <t>TORSÅS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48543-2023</t>
        </is>
      </c>
      <c r="B193" s="1" t="n">
        <v>45208</v>
      </c>
      <c r="C193" s="1" t="n">
        <v>45958</v>
      </c>
      <c r="D193" t="inlineStr">
        <is>
          <t>KALMAR LÄN</t>
        </is>
      </c>
      <c r="E193" t="inlineStr">
        <is>
          <t>TORSÅS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17819-2022</t>
        </is>
      </c>
      <c r="B194" s="1" t="n">
        <v>44683.41577546296</v>
      </c>
      <c r="C194" s="1" t="n">
        <v>45958</v>
      </c>
      <c r="D194" t="inlineStr">
        <is>
          <t>KALMAR LÄN</t>
        </is>
      </c>
      <c r="E194" t="inlineStr">
        <is>
          <t>TORSÅS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17820-2022</t>
        </is>
      </c>
      <c r="B195" s="1" t="n">
        <v>44683.41893518518</v>
      </c>
      <c r="C195" s="1" t="n">
        <v>45958</v>
      </c>
      <c r="D195" t="inlineStr">
        <is>
          <t>KALMAR LÄN</t>
        </is>
      </c>
      <c r="E195" t="inlineStr">
        <is>
          <t>TORSÅS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18045-2023</t>
        </is>
      </c>
      <c r="B196" s="1" t="n">
        <v>45040.61262731482</v>
      </c>
      <c r="C196" s="1" t="n">
        <v>45958</v>
      </c>
      <c r="D196" t="inlineStr">
        <is>
          <t>KALMAR LÄN</t>
        </is>
      </c>
      <c r="E196" t="inlineStr">
        <is>
          <t>TORSÅS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4447-2024</t>
        </is>
      </c>
      <c r="B197" s="1" t="n">
        <v>45327.49581018519</v>
      </c>
      <c r="C197" s="1" t="n">
        <v>45958</v>
      </c>
      <c r="D197" t="inlineStr">
        <is>
          <t>KALMAR LÄN</t>
        </is>
      </c>
      <c r="E197" t="inlineStr">
        <is>
          <t>TORSÅS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2247-2021</t>
        </is>
      </c>
      <c r="B198" s="1" t="n">
        <v>44211</v>
      </c>
      <c r="C198" s="1" t="n">
        <v>45958</v>
      </c>
      <c r="D198" t="inlineStr">
        <is>
          <t>KALMAR LÄN</t>
        </is>
      </c>
      <c r="E198" t="inlineStr">
        <is>
          <t>TORSÅS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37210-2023</t>
        </is>
      </c>
      <c r="B199" s="1" t="n">
        <v>45155.71377314815</v>
      </c>
      <c r="C199" s="1" t="n">
        <v>45958</v>
      </c>
      <c r="D199" t="inlineStr">
        <is>
          <t>KALMAR LÄN</t>
        </is>
      </c>
      <c r="E199" t="inlineStr">
        <is>
          <t>TORSÅS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53349-2022</t>
        </is>
      </c>
      <c r="B200" s="1" t="n">
        <v>44879.36008101852</v>
      </c>
      <c r="C200" s="1" t="n">
        <v>45958</v>
      </c>
      <c r="D200" t="inlineStr">
        <is>
          <t>KALMAR LÄN</t>
        </is>
      </c>
      <c r="E200" t="inlineStr">
        <is>
          <t>TORSÅS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2150-2024</t>
        </is>
      </c>
      <c r="B201" s="1" t="n">
        <v>45309.58023148148</v>
      </c>
      <c r="C201" s="1" t="n">
        <v>45958</v>
      </c>
      <c r="D201" t="inlineStr">
        <is>
          <t>KALMAR LÄN</t>
        </is>
      </c>
      <c r="E201" t="inlineStr">
        <is>
          <t>TORSÅS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65155-2023</t>
        </is>
      </c>
      <c r="B202" s="1" t="n">
        <v>45288.60790509259</v>
      </c>
      <c r="C202" s="1" t="n">
        <v>45958</v>
      </c>
      <c r="D202" t="inlineStr">
        <is>
          <t>KALMAR LÄN</t>
        </is>
      </c>
      <c r="E202" t="inlineStr">
        <is>
          <t>TORSÅS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19792-2021</t>
        </is>
      </c>
      <c r="B203" s="1" t="n">
        <v>44313</v>
      </c>
      <c r="C203" s="1" t="n">
        <v>45958</v>
      </c>
      <c r="D203" t="inlineStr">
        <is>
          <t>KALMAR LÄN</t>
        </is>
      </c>
      <c r="E203" t="inlineStr">
        <is>
          <t>TORSÅS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12163-2023</t>
        </is>
      </c>
      <c r="B204" s="1" t="n">
        <v>44998.49670138889</v>
      </c>
      <c r="C204" s="1" t="n">
        <v>45958</v>
      </c>
      <c r="D204" t="inlineStr">
        <is>
          <t>KALMAR LÄN</t>
        </is>
      </c>
      <c r="E204" t="inlineStr">
        <is>
          <t>TORSÅS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4925-2022</t>
        </is>
      </c>
      <c r="B205" s="1" t="n">
        <v>44593</v>
      </c>
      <c r="C205" s="1" t="n">
        <v>45958</v>
      </c>
      <c r="D205" t="inlineStr">
        <is>
          <t>KALMAR LÄN</t>
        </is>
      </c>
      <c r="E205" t="inlineStr">
        <is>
          <t>TORSÅS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10472-2023</t>
        </is>
      </c>
      <c r="B206" s="1" t="n">
        <v>44987</v>
      </c>
      <c r="C206" s="1" t="n">
        <v>45958</v>
      </c>
      <c r="D206" t="inlineStr">
        <is>
          <t>KALMAR LÄN</t>
        </is>
      </c>
      <c r="E206" t="inlineStr">
        <is>
          <t>TORSÅS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19789-2023</t>
        </is>
      </c>
      <c r="B207" s="1" t="n">
        <v>45051.65592592592</v>
      </c>
      <c r="C207" s="1" t="n">
        <v>45958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42912-2023</t>
        </is>
      </c>
      <c r="B208" s="1" t="n">
        <v>45182.51306712963</v>
      </c>
      <c r="C208" s="1" t="n">
        <v>45958</v>
      </c>
      <c r="D208" t="inlineStr">
        <is>
          <t>KALMAR LÄN</t>
        </is>
      </c>
      <c r="E208" t="inlineStr">
        <is>
          <t>TORSÅS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10351-2025</t>
        </is>
      </c>
      <c r="B209" s="1" t="n">
        <v>45720.51217592593</v>
      </c>
      <c r="C209" s="1" t="n">
        <v>45958</v>
      </c>
      <c r="D209" t="inlineStr">
        <is>
          <t>KALMAR LÄN</t>
        </is>
      </c>
      <c r="E209" t="inlineStr">
        <is>
          <t>TORSÅS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43066-2024</t>
        </is>
      </c>
      <c r="B210" s="1" t="n">
        <v>45567.47046296296</v>
      </c>
      <c r="C210" s="1" t="n">
        <v>45958</v>
      </c>
      <c r="D210" t="inlineStr">
        <is>
          <t>KALMAR LÄN</t>
        </is>
      </c>
      <c r="E210" t="inlineStr">
        <is>
          <t>TORSÅS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51274-2023</t>
        </is>
      </c>
      <c r="B211" s="1" t="n">
        <v>45219.5134375</v>
      </c>
      <c r="C211" s="1" t="n">
        <v>45958</v>
      </c>
      <c r="D211" t="inlineStr">
        <is>
          <t>KALMAR LÄN</t>
        </is>
      </c>
      <c r="E211" t="inlineStr">
        <is>
          <t>TORSÅS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51275-2023</t>
        </is>
      </c>
      <c r="B212" s="1" t="n">
        <v>45219</v>
      </c>
      <c r="C212" s="1" t="n">
        <v>45958</v>
      </c>
      <c r="D212" t="inlineStr">
        <is>
          <t>KALMAR LÄN</t>
        </is>
      </c>
      <c r="E212" t="inlineStr">
        <is>
          <t>TORSÅS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46607-2023</t>
        </is>
      </c>
      <c r="B213" s="1" t="n">
        <v>45198</v>
      </c>
      <c r="C213" s="1" t="n">
        <v>45958</v>
      </c>
      <c r="D213" t="inlineStr">
        <is>
          <t>KALMAR LÄN</t>
        </is>
      </c>
      <c r="E213" t="inlineStr">
        <is>
          <t>TORSÅS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20714-2023</t>
        </is>
      </c>
      <c r="B214" s="1" t="n">
        <v>45058.46469907407</v>
      </c>
      <c r="C214" s="1" t="n">
        <v>45958</v>
      </c>
      <c r="D214" t="inlineStr">
        <is>
          <t>KALMAR LÄN</t>
        </is>
      </c>
      <c r="E214" t="inlineStr">
        <is>
          <t>TORSÅS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24255-2025</t>
        </is>
      </c>
      <c r="B215" s="1" t="n">
        <v>45797.40478009259</v>
      </c>
      <c r="C215" s="1" t="n">
        <v>45958</v>
      </c>
      <c r="D215" t="inlineStr">
        <is>
          <t>KALMAR LÄN</t>
        </is>
      </c>
      <c r="E215" t="inlineStr">
        <is>
          <t>TORSÅS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56317-2024</t>
        </is>
      </c>
      <c r="B216" s="1" t="n">
        <v>45624.73905092593</v>
      </c>
      <c r="C216" s="1" t="n">
        <v>45958</v>
      </c>
      <c r="D216" t="inlineStr">
        <is>
          <t>KALMAR LÄN</t>
        </is>
      </c>
      <c r="E216" t="inlineStr">
        <is>
          <t>TORSÅS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15749-2024</t>
        </is>
      </c>
      <c r="B217" s="1" t="n">
        <v>45404.55552083333</v>
      </c>
      <c r="C217" s="1" t="n">
        <v>45958</v>
      </c>
      <c r="D217" t="inlineStr">
        <is>
          <t>KALMAR LÄN</t>
        </is>
      </c>
      <c r="E217" t="inlineStr">
        <is>
          <t>TORSÅS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24666-2025</t>
        </is>
      </c>
      <c r="B218" s="1" t="n">
        <v>45798.64680555555</v>
      </c>
      <c r="C218" s="1" t="n">
        <v>45958</v>
      </c>
      <c r="D218" t="inlineStr">
        <is>
          <t>KALMAR LÄN</t>
        </is>
      </c>
      <c r="E218" t="inlineStr">
        <is>
          <t>TORSÅS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39306-2024</t>
        </is>
      </c>
      <c r="B219" s="1" t="n">
        <v>45551.38452546296</v>
      </c>
      <c r="C219" s="1" t="n">
        <v>45958</v>
      </c>
      <c r="D219" t="inlineStr">
        <is>
          <t>KALMAR LÄN</t>
        </is>
      </c>
      <c r="E219" t="inlineStr">
        <is>
          <t>TORSÅS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24661-2025</t>
        </is>
      </c>
      <c r="B220" s="1" t="n">
        <v>45798.64412037037</v>
      </c>
      <c r="C220" s="1" t="n">
        <v>45958</v>
      </c>
      <c r="D220" t="inlineStr">
        <is>
          <t>KALMAR LÄN</t>
        </is>
      </c>
      <c r="E220" t="inlineStr">
        <is>
          <t>TORSÅS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51771-2023</t>
        </is>
      </c>
      <c r="B221" s="1" t="n">
        <v>45222.71957175926</v>
      </c>
      <c r="C221" s="1" t="n">
        <v>45958</v>
      </c>
      <c r="D221" t="inlineStr">
        <is>
          <t>KALMAR LÄN</t>
        </is>
      </c>
      <c r="E221" t="inlineStr">
        <is>
          <t>TORSÅS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44226-2024</t>
        </is>
      </c>
      <c r="B222" s="1" t="n">
        <v>45573.39606481481</v>
      </c>
      <c r="C222" s="1" t="n">
        <v>45958</v>
      </c>
      <c r="D222" t="inlineStr">
        <is>
          <t>KALMAR LÄN</t>
        </is>
      </c>
      <c r="E222" t="inlineStr">
        <is>
          <t>TORSÅS</t>
        </is>
      </c>
      <c r="F222" t="inlineStr">
        <is>
          <t>Kommuner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38847-2023</t>
        </is>
      </c>
      <c r="B223" s="1" t="n">
        <v>45163</v>
      </c>
      <c r="C223" s="1" t="n">
        <v>45958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38850-2023</t>
        </is>
      </c>
      <c r="B224" s="1" t="n">
        <v>45163.48689814815</v>
      </c>
      <c r="C224" s="1" t="n">
        <v>45958</v>
      </c>
      <c r="D224" t="inlineStr">
        <is>
          <t>KALMAR LÄN</t>
        </is>
      </c>
      <c r="E224" t="inlineStr">
        <is>
          <t>TORSÅS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1731-2023</t>
        </is>
      </c>
      <c r="B225" s="1" t="n">
        <v>44938</v>
      </c>
      <c r="C225" s="1" t="n">
        <v>45958</v>
      </c>
      <c r="D225" t="inlineStr">
        <is>
          <t>KALMAR LÄN</t>
        </is>
      </c>
      <c r="E225" t="inlineStr">
        <is>
          <t>TORSÅS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19714-2022</t>
        </is>
      </c>
      <c r="B226" s="1" t="n">
        <v>44694.55715277778</v>
      </c>
      <c r="C226" s="1" t="n">
        <v>45958</v>
      </c>
      <c r="D226" t="inlineStr">
        <is>
          <t>KALMAR LÄN</t>
        </is>
      </c>
      <c r="E226" t="inlineStr">
        <is>
          <t>TORSÅS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2036-2024</t>
        </is>
      </c>
      <c r="B227" s="1" t="n">
        <v>45308</v>
      </c>
      <c r="C227" s="1" t="n">
        <v>45958</v>
      </c>
      <c r="D227" t="inlineStr">
        <is>
          <t>KALMAR LÄN</t>
        </is>
      </c>
      <c r="E227" t="inlineStr">
        <is>
          <t>TORSÅS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29933-2024</t>
        </is>
      </c>
      <c r="B228" s="1" t="n">
        <v>45488.40027777778</v>
      </c>
      <c r="C228" s="1" t="n">
        <v>45958</v>
      </c>
      <c r="D228" t="inlineStr">
        <is>
          <t>KALMAR LÄN</t>
        </is>
      </c>
      <c r="E228" t="inlineStr">
        <is>
          <t>TORSÅS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19587-2023</t>
        </is>
      </c>
      <c r="B229" s="1" t="n">
        <v>45050.68993055556</v>
      </c>
      <c r="C229" s="1" t="n">
        <v>45958</v>
      </c>
      <c r="D229" t="inlineStr">
        <is>
          <t>KALMAR LÄN</t>
        </is>
      </c>
      <c r="E229" t="inlineStr">
        <is>
          <t>TORSÅS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35116-2023</t>
        </is>
      </c>
      <c r="B230" s="1" t="n">
        <v>45145.48425925926</v>
      </c>
      <c r="C230" s="1" t="n">
        <v>45958</v>
      </c>
      <c r="D230" t="inlineStr">
        <is>
          <t>KALMAR LÄN</t>
        </is>
      </c>
      <c r="E230" t="inlineStr">
        <is>
          <t>TORSÅS</t>
        </is>
      </c>
      <c r="G230" t="n">
        <v>6.5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10651-2023</t>
        </is>
      </c>
      <c r="B231" s="1" t="n">
        <v>44988</v>
      </c>
      <c r="C231" s="1" t="n">
        <v>45958</v>
      </c>
      <c r="D231" t="inlineStr">
        <is>
          <t>KALMAR LÄN</t>
        </is>
      </c>
      <c r="E231" t="inlineStr">
        <is>
          <t>TORSÅS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48546-2023</t>
        </is>
      </c>
      <c r="B232" s="1" t="n">
        <v>45208</v>
      </c>
      <c r="C232" s="1" t="n">
        <v>45958</v>
      </c>
      <c r="D232" t="inlineStr">
        <is>
          <t>KALMAR LÄN</t>
        </is>
      </c>
      <c r="E232" t="inlineStr">
        <is>
          <t>TORSÅS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54716-2024</t>
        </is>
      </c>
      <c r="B233" s="1" t="n">
        <v>45618.43155092592</v>
      </c>
      <c r="C233" s="1" t="n">
        <v>45958</v>
      </c>
      <c r="D233" t="inlineStr">
        <is>
          <t>KALMAR LÄN</t>
        </is>
      </c>
      <c r="E233" t="inlineStr">
        <is>
          <t>TORSÅS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41566-2022</t>
        </is>
      </c>
      <c r="B234" s="1" t="n">
        <v>44827</v>
      </c>
      <c r="C234" s="1" t="n">
        <v>45958</v>
      </c>
      <c r="D234" t="inlineStr">
        <is>
          <t>KALMAR LÄN</t>
        </is>
      </c>
      <c r="E234" t="inlineStr">
        <is>
          <t>TORSÅS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56836-2024</t>
        </is>
      </c>
      <c r="B235" s="1" t="n">
        <v>45628.50152777778</v>
      </c>
      <c r="C235" s="1" t="n">
        <v>45958</v>
      </c>
      <c r="D235" t="inlineStr">
        <is>
          <t>KALMAR LÄN</t>
        </is>
      </c>
      <c r="E235" t="inlineStr">
        <is>
          <t>TORSÅS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55101-2021</t>
        </is>
      </c>
      <c r="B236" s="1" t="n">
        <v>44474</v>
      </c>
      <c r="C236" s="1" t="n">
        <v>45958</v>
      </c>
      <c r="D236" t="inlineStr">
        <is>
          <t>KALMAR LÄN</t>
        </is>
      </c>
      <c r="E236" t="inlineStr">
        <is>
          <t>TORSÅS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58442-2023</t>
        </is>
      </c>
      <c r="B237" s="1" t="n">
        <v>45250.91508101852</v>
      </c>
      <c r="C237" s="1" t="n">
        <v>45958</v>
      </c>
      <c r="D237" t="inlineStr">
        <is>
          <t>KALMAR LÄN</t>
        </is>
      </c>
      <c r="E237" t="inlineStr">
        <is>
          <t>TORSÅS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58443-2023</t>
        </is>
      </c>
      <c r="B238" s="1" t="n">
        <v>45250.91861111111</v>
      </c>
      <c r="C238" s="1" t="n">
        <v>45958</v>
      </c>
      <c r="D238" t="inlineStr">
        <is>
          <t>KALMAR LÄN</t>
        </is>
      </c>
      <c r="E238" t="inlineStr">
        <is>
          <t>TORSÅS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6819-2023</t>
        </is>
      </c>
      <c r="B239" s="1" t="n">
        <v>44967.37295138889</v>
      </c>
      <c r="C239" s="1" t="n">
        <v>45958</v>
      </c>
      <c r="D239" t="inlineStr">
        <is>
          <t>KALMAR LÄN</t>
        </is>
      </c>
      <c r="E239" t="inlineStr">
        <is>
          <t>TORSÅS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45690-2023</t>
        </is>
      </c>
      <c r="B240" s="1" t="n">
        <v>45195.3313425926</v>
      </c>
      <c r="C240" s="1" t="n">
        <v>45958</v>
      </c>
      <c r="D240" t="inlineStr">
        <is>
          <t>KALMAR LÄN</t>
        </is>
      </c>
      <c r="E240" t="inlineStr">
        <is>
          <t>TORSÅS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46030-2023</t>
        </is>
      </c>
      <c r="B241" s="1" t="n">
        <v>45196.42462962963</v>
      </c>
      <c r="C241" s="1" t="n">
        <v>45958</v>
      </c>
      <c r="D241" t="inlineStr">
        <is>
          <t>KALMAR LÄN</t>
        </is>
      </c>
      <c r="E241" t="inlineStr">
        <is>
          <t>TORSÅS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19639-2025</t>
        </is>
      </c>
      <c r="B242" s="1" t="n">
        <v>45770.65423611111</v>
      </c>
      <c r="C242" s="1" t="n">
        <v>45958</v>
      </c>
      <c r="D242" t="inlineStr">
        <is>
          <t>KALMAR LÄN</t>
        </is>
      </c>
      <c r="E242" t="inlineStr">
        <is>
          <t>TORSÅS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47312-2025</t>
        </is>
      </c>
      <c r="B243" s="1" t="n">
        <v>45930.54315972222</v>
      </c>
      <c r="C243" s="1" t="n">
        <v>45958</v>
      </c>
      <c r="D243" t="inlineStr">
        <is>
          <t>KALMAR LÄN</t>
        </is>
      </c>
      <c r="E243" t="inlineStr">
        <is>
          <t>TORSÅS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47271-2025</t>
        </is>
      </c>
      <c r="B244" s="1" t="n">
        <v>45930.46331018519</v>
      </c>
      <c r="C244" s="1" t="n">
        <v>45958</v>
      </c>
      <c r="D244" t="inlineStr">
        <is>
          <t>KALMAR LÄN</t>
        </is>
      </c>
      <c r="E244" t="inlineStr">
        <is>
          <t>TORSÅS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17358-2021</t>
        </is>
      </c>
      <c r="B245" s="1" t="n">
        <v>44298.81888888889</v>
      </c>
      <c r="C245" s="1" t="n">
        <v>45958</v>
      </c>
      <c r="D245" t="inlineStr">
        <is>
          <t>KALMAR LÄN</t>
        </is>
      </c>
      <c r="E245" t="inlineStr">
        <is>
          <t>TORSÅS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47313-2025</t>
        </is>
      </c>
      <c r="B246" s="1" t="n">
        <v>45930.54461805556</v>
      </c>
      <c r="C246" s="1" t="n">
        <v>45958</v>
      </c>
      <c r="D246" t="inlineStr">
        <is>
          <t>KALMAR LÄN</t>
        </is>
      </c>
      <c r="E246" t="inlineStr">
        <is>
          <t>TORSÅS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9757-2023</t>
        </is>
      </c>
      <c r="B247" s="1" t="n">
        <v>44984</v>
      </c>
      <c r="C247" s="1" t="n">
        <v>45958</v>
      </c>
      <c r="D247" t="inlineStr">
        <is>
          <t>KALMAR LÄN</t>
        </is>
      </c>
      <c r="E247" t="inlineStr">
        <is>
          <t>TORSÅS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17357-2021</t>
        </is>
      </c>
      <c r="B248" s="1" t="n">
        <v>44298.81420138889</v>
      </c>
      <c r="C248" s="1" t="n">
        <v>45958</v>
      </c>
      <c r="D248" t="inlineStr">
        <is>
          <t>KALMAR LÄN</t>
        </is>
      </c>
      <c r="E248" t="inlineStr">
        <is>
          <t>TORSÅS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27474-2025</t>
        </is>
      </c>
      <c r="B249" s="1" t="n">
        <v>45813.37483796296</v>
      </c>
      <c r="C249" s="1" t="n">
        <v>45958</v>
      </c>
      <c r="D249" t="inlineStr">
        <is>
          <t>KALMAR LÄN</t>
        </is>
      </c>
      <c r="E249" t="inlineStr">
        <is>
          <t>TORSÅS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48044-2025</t>
        </is>
      </c>
      <c r="B250" s="1" t="n">
        <v>45932.66504629629</v>
      </c>
      <c r="C250" s="1" t="n">
        <v>45958</v>
      </c>
      <c r="D250" t="inlineStr">
        <is>
          <t>KALMAR LÄN</t>
        </is>
      </c>
      <c r="E250" t="inlineStr">
        <is>
          <t>TORSÅS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5958-2025</t>
        </is>
      </c>
      <c r="B251" s="1" t="n">
        <v>45695.48090277778</v>
      </c>
      <c r="C251" s="1" t="n">
        <v>45958</v>
      </c>
      <c r="D251" t="inlineStr">
        <is>
          <t>KALMAR LÄN</t>
        </is>
      </c>
      <c r="E251" t="inlineStr">
        <is>
          <t>TORSÅS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2477-2023</t>
        </is>
      </c>
      <c r="B252" s="1" t="n">
        <v>44943</v>
      </c>
      <c r="C252" s="1" t="n">
        <v>45958</v>
      </c>
      <c r="D252" t="inlineStr">
        <is>
          <t>KALMAR LÄN</t>
        </is>
      </c>
      <c r="E252" t="inlineStr">
        <is>
          <t>TORSÅS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35708-2024</t>
        </is>
      </c>
      <c r="B253" s="1" t="n">
        <v>45532.46675925926</v>
      </c>
      <c r="C253" s="1" t="n">
        <v>45958</v>
      </c>
      <c r="D253" t="inlineStr">
        <is>
          <t>KALMAR LÄN</t>
        </is>
      </c>
      <c r="E253" t="inlineStr">
        <is>
          <t>TORSÅS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54741-2022</t>
        </is>
      </c>
      <c r="B254" s="1" t="n">
        <v>44883.58351851852</v>
      </c>
      <c r="C254" s="1" t="n">
        <v>45958</v>
      </c>
      <c r="D254" t="inlineStr">
        <is>
          <t>KALMAR LÄN</t>
        </is>
      </c>
      <c r="E254" t="inlineStr">
        <is>
          <t>TORSÅS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16263-2024</t>
        </is>
      </c>
      <c r="B255" s="1" t="n">
        <v>45407.32179398148</v>
      </c>
      <c r="C255" s="1" t="n">
        <v>45958</v>
      </c>
      <c r="D255" t="inlineStr">
        <is>
          <t>KALMAR LÄN</t>
        </is>
      </c>
      <c r="E255" t="inlineStr">
        <is>
          <t>TORSÅS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5104-2024</t>
        </is>
      </c>
      <c r="B256" s="1" t="n">
        <v>45330</v>
      </c>
      <c r="C256" s="1" t="n">
        <v>45958</v>
      </c>
      <c r="D256" t="inlineStr">
        <is>
          <t>KALMAR LÄN</t>
        </is>
      </c>
      <c r="E256" t="inlineStr">
        <is>
          <t>TORSÅS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6267-2021</t>
        </is>
      </c>
      <c r="B257" s="1" t="n">
        <v>44235</v>
      </c>
      <c r="C257" s="1" t="n">
        <v>45958</v>
      </c>
      <c r="D257" t="inlineStr">
        <is>
          <t>KALMAR LÄN</t>
        </is>
      </c>
      <c r="E257" t="inlineStr">
        <is>
          <t>TORSÅS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3376-2023</t>
        </is>
      </c>
      <c r="B258" s="1" t="n">
        <v>44949.49581018519</v>
      </c>
      <c r="C258" s="1" t="n">
        <v>45958</v>
      </c>
      <c r="D258" t="inlineStr">
        <is>
          <t>KALMAR LÄN</t>
        </is>
      </c>
      <c r="E258" t="inlineStr">
        <is>
          <t>TORSÅS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43174-2023</t>
        </is>
      </c>
      <c r="B259" s="1" t="n">
        <v>45183.36513888889</v>
      </c>
      <c r="C259" s="1" t="n">
        <v>45958</v>
      </c>
      <c r="D259" t="inlineStr">
        <is>
          <t>KALMAR LÄN</t>
        </is>
      </c>
      <c r="E259" t="inlineStr">
        <is>
          <t>TORSÅS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16552-2021</t>
        </is>
      </c>
      <c r="B260" s="1" t="n">
        <v>44293.75581018518</v>
      </c>
      <c r="C260" s="1" t="n">
        <v>45958</v>
      </c>
      <c r="D260" t="inlineStr">
        <is>
          <t>KALMAR LÄN</t>
        </is>
      </c>
      <c r="E260" t="inlineStr">
        <is>
          <t>TORSÅS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49330-2022</t>
        </is>
      </c>
      <c r="B261" s="1" t="n">
        <v>44861.54428240741</v>
      </c>
      <c r="C261" s="1" t="n">
        <v>45958</v>
      </c>
      <c r="D261" t="inlineStr">
        <is>
          <t>KALMAR LÄN</t>
        </is>
      </c>
      <c r="E261" t="inlineStr">
        <is>
          <t>TORSÅS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11162-2023</t>
        </is>
      </c>
      <c r="B262" s="1" t="n">
        <v>44992</v>
      </c>
      <c r="C262" s="1" t="n">
        <v>45958</v>
      </c>
      <c r="D262" t="inlineStr">
        <is>
          <t>KALMAR LÄN</t>
        </is>
      </c>
      <c r="E262" t="inlineStr">
        <is>
          <t>TORSÅS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37168-2023</t>
        </is>
      </c>
      <c r="B263" s="1" t="n">
        <v>45155.63342592592</v>
      </c>
      <c r="C263" s="1" t="n">
        <v>45958</v>
      </c>
      <c r="D263" t="inlineStr">
        <is>
          <t>KALMAR LÄN</t>
        </is>
      </c>
      <c r="E263" t="inlineStr">
        <is>
          <t>TORSÅS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47004-2023</t>
        </is>
      </c>
      <c r="B264" s="1" t="n">
        <v>45201.49274305555</v>
      </c>
      <c r="C264" s="1" t="n">
        <v>45958</v>
      </c>
      <c r="D264" t="inlineStr">
        <is>
          <t>KALMAR LÄN</t>
        </is>
      </c>
      <c r="E264" t="inlineStr">
        <is>
          <t>TORSÅS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40298-2025</t>
        </is>
      </c>
      <c r="B265" s="1" t="n">
        <v>45895.39548611111</v>
      </c>
      <c r="C265" s="1" t="n">
        <v>45958</v>
      </c>
      <c r="D265" t="inlineStr">
        <is>
          <t>KALMAR LÄN</t>
        </is>
      </c>
      <c r="E265" t="inlineStr">
        <is>
          <t>TORSÅS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21604-2023</t>
        </is>
      </c>
      <c r="B266" s="1" t="n">
        <v>45063.61914351852</v>
      </c>
      <c r="C266" s="1" t="n">
        <v>45958</v>
      </c>
      <c r="D266" t="inlineStr">
        <is>
          <t>KALMAR LÄN</t>
        </is>
      </c>
      <c r="E266" t="inlineStr">
        <is>
          <t>TORSÅS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65651-2021</t>
        </is>
      </c>
      <c r="B267" s="1" t="n">
        <v>44516</v>
      </c>
      <c r="C267" s="1" t="n">
        <v>45958</v>
      </c>
      <c r="D267" t="inlineStr">
        <is>
          <t>KALMAR LÄN</t>
        </is>
      </c>
      <c r="E267" t="inlineStr">
        <is>
          <t>TORSÅS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2245-2021</t>
        </is>
      </c>
      <c r="B268" s="1" t="n">
        <v>44211.68319444444</v>
      </c>
      <c r="C268" s="1" t="n">
        <v>45958</v>
      </c>
      <c r="D268" t="inlineStr">
        <is>
          <t>KALMAR LÄN</t>
        </is>
      </c>
      <c r="E268" t="inlineStr">
        <is>
          <t>TORSÅS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3389-2023</t>
        </is>
      </c>
      <c r="B269" s="1" t="n">
        <v>44949</v>
      </c>
      <c r="C269" s="1" t="n">
        <v>45958</v>
      </c>
      <c r="D269" t="inlineStr">
        <is>
          <t>KALMAR LÄN</t>
        </is>
      </c>
      <c r="E269" t="inlineStr">
        <is>
          <t>TORSÅS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58615-2023</t>
        </is>
      </c>
      <c r="B270" s="1" t="n">
        <v>45251.51339120371</v>
      </c>
      <c r="C270" s="1" t="n">
        <v>45958</v>
      </c>
      <c r="D270" t="inlineStr">
        <is>
          <t>KALMAR LÄN</t>
        </is>
      </c>
      <c r="E270" t="inlineStr">
        <is>
          <t>TORSÅS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21305-2024</t>
        </is>
      </c>
      <c r="B271" s="1" t="n">
        <v>45440.6784837963</v>
      </c>
      <c r="C271" s="1" t="n">
        <v>45958</v>
      </c>
      <c r="D271" t="inlineStr">
        <is>
          <t>KALMAR LÄN</t>
        </is>
      </c>
      <c r="E271" t="inlineStr">
        <is>
          <t>TORSÅS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28945-2025</t>
        </is>
      </c>
      <c r="B272" s="1" t="n">
        <v>45820.77099537037</v>
      </c>
      <c r="C272" s="1" t="n">
        <v>45958</v>
      </c>
      <c r="D272" t="inlineStr">
        <is>
          <t>KALMAR LÄN</t>
        </is>
      </c>
      <c r="E272" t="inlineStr">
        <is>
          <t>TORSÅS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41572-2022</t>
        </is>
      </c>
      <c r="B273" s="1" t="n">
        <v>44827.41934027777</v>
      </c>
      <c r="C273" s="1" t="n">
        <v>45958</v>
      </c>
      <c r="D273" t="inlineStr">
        <is>
          <t>KALMAR LÄN</t>
        </is>
      </c>
      <c r="E273" t="inlineStr">
        <is>
          <t>TORSÅS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9151-2023</t>
        </is>
      </c>
      <c r="B274" s="1" t="n">
        <v>44980.3834375</v>
      </c>
      <c r="C274" s="1" t="n">
        <v>45958</v>
      </c>
      <c r="D274" t="inlineStr">
        <is>
          <t>KALMAR LÄN</t>
        </is>
      </c>
      <c r="E274" t="inlineStr">
        <is>
          <t>TORSÅS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29636-2025</t>
        </is>
      </c>
      <c r="B275" s="1" t="n">
        <v>45825.4537037037</v>
      </c>
      <c r="C275" s="1" t="n">
        <v>45958</v>
      </c>
      <c r="D275" t="inlineStr">
        <is>
          <t>KALMAR LÄN</t>
        </is>
      </c>
      <c r="E275" t="inlineStr">
        <is>
          <t>TORSÅS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55980-2022</t>
        </is>
      </c>
      <c r="B276" s="1" t="n">
        <v>44889.45887731481</v>
      </c>
      <c r="C276" s="1" t="n">
        <v>45958</v>
      </c>
      <c r="D276" t="inlineStr">
        <is>
          <t>KALMAR LÄN</t>
        </is>
      </c>
      <c r="E276" t="inlineStr">
        <is>
          <t>TORSÅS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55675-2021</t>
        </is>
      </c>
      <c r="B277" s="1" t="n">
        <v>44476</v>
      </c>
      <c r="C277" s="1" t="n">
        <v>45958</v>
      </c>
      <c r="D277" t="inlineStr">
        <is>
          <t>KALMAR LÄN</t>
        </is>
      </c>
      <c r="E277" t="inlineStr">
        <is>
          <t>TORSÅS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58346-2023</t>
        </is>
      </c>
      <c r="B278" s="1" t="n">
        <v>45250.61736111111</v>
      </c>
      <c r="C278" s="1" t="n">
        <v>45958</v>
      </c>
      <c r="D278" t="inlineStr">
        <is>
          <t>KALMAR LÄN</t>
        </is>
      </c>
      <c r="E278" t="inlineStr">
        <is>
          <t>TORSÅS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29999-2025</t>
        </is>
      </c>
      <c r="B279" s="1" t="n">
        <v>45826.51649305555</v>
      </c>
      <c r="C279" s="1" t="n">
        <v>45958</v>
      </c>
      <c r="D279" t="inlineStr">
        <is>
          <t>KALMAR LÄN</t>
        </is>
      </c>
      <c r="E279" t="inlineStr">
        <is>
          <t>TORSÅS</t>
        </is>
      </c>
      <c r="G279" t="n">
        <v>15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30225-2025</t>
        </is>
      </c>
      <c r="B280" s="1" t="n">
        <v>45827.37856481481</v>
      </c>
      <c r="C280" s="1" t="n">
        <v>45958</v>
      </c>
      <c r="D280" t="inlineStr">
        <is>
          <t>KALMAR LÄN</t>
        </is>
      </c>
      <c r="E280" t="inlineStr">
        <is>
          <t>TORSÅS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12553-2023</t>
        </is>
      </c>
      <c r="B281" s="1" t="n">
        <v>45000.35226851852</v>
      </c>
      <c r="C281" s="1" t="n">
        <v>45958</v>
      </c>
      <c r="D281" t="inlineStr">
        <is>
          <t>KALMAR LÄN</t>
        </is>
      </c>
      <c r="E281" t="inlineStr">
        <is>
          <t>TORSÅS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29888-2025</t>
        </is>
      </c>
      <c r="B282" s="1" t="n">
        <v>45826.37248842593</v>
      </c>
      <c r="C282" s="1" t="n">
        <v>45958</v>
      </c>
      <c r="D282" t="inlineStr">
        <is>
          <t>KALMAR LÄN</t>
        </is>
      </c>
      <c r="E282" t="inlineStr">
        <is>
          <t>TORSÅS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29889-2025</t>
        </is>
      </c>
      <c r="B283" s="1" t="n">
        <v>45826.3741087963</v>
      </c>
      <c r="C283" s="1" t="n">
        <v>45958</v>
      </c>
      <c r="D283" t="inlineStr">
        <is>
          <t>KALMAR LÄN</t>
        </is>
      </c>
      <c r="E283" t="inlineStr">
        <is>
          <t>TORSÅS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4898-2023</t>
        </is>
      </c>
      <c r="B284" s="1" t="n">
        <v>44958.36125</v>
      </c>
      <c r="C284" s="1" t="n">
        <v>45958</v>
      </c>
      <c r="D284" t="inlineStr">
        <is>
          <t>KALMAR LÄN</t>
        </is>
      </c>
      <c r="E284" t="inlineStr">
        <is>
          <t>TORSÅS</t>
        </is>
      </c>
      <c r="F284" t="inlineStr">
        <is>
          <t>Övriga Aktiebolag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38955-2021</t>
        </is>
      </c>
      <c r="B285" s="1" t="n">
        <v>44411.6815625</v>
      </c>
      <c r="C285" s="1" t="n">
        <v>45958</v>
      </c>
      <c r="D285" t="inlineStr">
        <is>
          <t>KALMAR LÄN</t>
        </is>
      </c>
      <c r="E285" t="inlineStr">
        <is>
          <t>TORSÅS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70315-2021</t>
        </is>
      </c>
      <c r="B286" s="1" t="n">
        <v>44536</v>
      </c>
      <c r="C286" s="1" t="n">
        <v>45958</v>
      </c>
      <c r="D286" t="inlineStr">
        <is>
          <t>KALMAR LÄN</t>
        </is>
      </c>
      <c r="E286" t="inlineStr">
        <is>
          <t>TORSÅS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62661-2023</t>
        </is>
      </c>
      <c r="B287" s="1" t="n">
        <v>45271.4494212963</v>
      </c>
      <c r="C287" s="1" t="n">
        <v>45958</v>
      </c>
      <c r="D287" t="inlineStr">
        <is>
          <t>KALMAR LÄN</t>
        </is>
      </c>
      <c r="E287" t="inlineStr">
        <is>
          <t>TORSÅS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30918-2025</t>
        </is>
      </c>
      <c r="B288" s="1" t="n">
        <v>45832.38409722222</v>
      </c>
      <c r="C288" s="1" t="n">
        <v>45958</v>
      </c>
      <c r="D288" t="inlineStr">
        <is>
          <t>KALMAR LÄN</t>
        </is>
      </c>
      <c r="E288" t="inlineStr">
        <is>
          <t>TORSÅS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27217-2022</t>
        </is>
      </c>
      <c r="B289" s="1" t="n">
        <v>44741.63403935185</v>
      </c>
      <c r="C289" s="1" t="n">
        <v>45958</v>
      </c>
      <c r="D289" t="inlineStr">
        <is>
          <t>KALMAR LÄN</t>
        </is>
      </c>
      <c r="E289" t="inlineStr">
        <is>
          <t>TORSÅS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50225-2025</t>
        </is>
      </c>
      <c r="B290" s="1" t="n">
        <v>45943.68887731482</v>
      </c>
      <c r="C290" s="1" t="n">
        <v>45958</v>
      </c>
      <c r="D290" t="inlineStr">
        <is>
          <t>KALMAR LÄN</t>
        </is>
      </c>
      <c r="E290" t="inlineStr">
        <is>
          <t>TORSÅS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22894-2025</t>
        </is>
      </c>
      <c r="B291" s="1" t="n">
        <v>45790.39994212963</v>
      </c>
      <c r="C291" s="1" t="n">
        <v>45958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31714-2025</t>
        </is>
      </c>
      <c r="B292" s="1" t="n">
        <v>45834.45310185185</v>
      </c>
      <c r="C292" s="1" t="n">
        <v>45958</v>
      </c>
      <c r="D292" t="inlineStr">
        <is>
          <t>KALMAR LÄN</t>
        </is>
      </c>
      <c r="E292" t="inlineStr">
        <is>
          <t>TORSÅS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32600-2025</t>
        </is>
      </c>
      <c r="B293" s="1" t="n">
        <v>45838.62175925926</v>
      </c>
      <c r="C293" s="1" t="n">
        <v>45958</v>
      </c>
      <c r="D293" t="inlineStr">
        <is>
          <t>KALMAR LÄN</t>
        </is>
      </c>
      <c r="E293" t="inlineStr">
        <is>
          <t>TORSÅS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2785-2023</t>
        </is>
      </c>
      <c r="B294" s="1" t="n">
        <v>44944</v>
      </c>
      <c r="C294" s="1" t="n">
        <v>45958</v>
      </c>
      <c r="D294" t="inlineStr">
        <is>
          <t>KALMAR LÄN</t>
        </is>
      </c>
      <c r="E294" t="inlineStr">
        <is>
          <t>TORSÅS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50286-2025</t>
        </is>
      </c>
      <c r="B295" s="1" t="n">
        <v>45944.39645833334</v>
      </c>
      <c r="C295" s="1" t="n">
        <v>45958</v>
      </c>
      <c r="D295" t="inlineStr">
        <is>
          <t>KALMAR LÄN</t>
        </is>
      </c>
      <c r="E295" t="inlineStr">
        <is>
          <t>TORSÅS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56522-2022</t>
        </is>
      </c>
      <c r="B296" s="1" t="n">
        <v>44893.45002314815</v>
      </c>
      <c r="C296" s="1" t="n">
        <v>45958</v>
      </c>
      <c r="D296" t="inlineStr">
        <is>
          <t>KALMAR LÄN</t>
        </is>
      </c>
      <c r="E296" t="inlineStr">
        <is>
          <t>TORSÅS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32573-2025</t>
        </is>
      </c>
      <c r="B297" s="1" t="n">
        <v>45838.5834837963</v>
      </c>
      <c r="C297" s="1" t="n">
        <v>45958</v>
      </c>
      <c r="D297" t="inlineStr">
        <is>
          <t>KALMAR LÄN</t>
        </is>
      </c>
      <c r="E297" t="inlineStr">
        <is>
          <t>TORSÅS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32922-2025</t>
        </is>
      </c>
      <c r="B298" s="1" t="n">
        <v>45839.65097222223</v>
      </c>
      <c r="C298" s="1" t="n">
        <v>45958</v>
      </c>
      <c r="D298" t="inlineStr">
        <is>
          <t>KALMAR LÄN</t>
        </is>
      </c>
      <c r="E298" t="inlineStr">
        <is>
          <t>TORSÅS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41452-2022</t>
        </is>
      </c>
      <c r="B299" s="1" t="n">
        <v>44826.84994212963</v>
      </c>
      <c r="C299" s="1" t="n">
        <v>45958</v>
      </c>
      <c r="D299" t="inlineStr">
        <is>
          <t>KALMAR LÄN</t>
        </is>
      </c>
      <c r="E299" t="inlineStr">
        <is>
          <t>TORSÅS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52594-2023</t>
        </is>
      </c>
      <c r="B300" s="1" t="n">
        <v>45225</v>
      </c>
      <c r="C300" s="1" t="n">
        <v>45958</v>
      </c>
      <c r="D300" t="inlineStr">
        <is>
          <t>KALMAR LÄN</t>
        </is>
      </c>
      <c r="E300" t="inlineStr">
        <is>
          <t>TORSÅS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24148-2022</t>
        </is>
      </c>
      <c r="B301" s="1" t="n">
        <v>44725.47578703704</v>
      </c>
      <c r="C301" s="1" t="n">
        <v>45958</v>
      </c>
      <c r="D301" t="inlineStr">
        <is>
          <t>KALMAR LÄN</t>
        </is>
      </c>
      <c r="E301" t="inlineStr">
        <is>
          <t>TORSÅS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6207-2022</t>
        </is>
      </c>
      <c r="B302" s="1" t="n">
        <v>44600.35996527778</v>
      </c>
      <c r="C302" s="1" t="n">
        <v>45958</v>
      </c>
      <c r="D302" t="inlineStr">
        <is>
          <t>KALMAR LÄN</t>
        </is>
      </c>
      <c r="E302" t="inlineStr">
        <is>
          <t>TORSÅS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50962-2025</t>
        </is>
      </c>
      <c r="B303" s="1" t="n">
        <v>45946.85777777778</v>
      </c>
      <c r="C303" s="1" t="n">
        <v>45958</v>
      </c>
      <c r="D303" t="inlineStr">
        <is>
          <t>KALMAR LÄN</t>
        </is>
      </c>
      <c r="E303" t="inlineStr">
        <is>
          <t>TORSÅS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51022-2025</t>
        </is>
      </c>
      <c r="B304" s="1" t="n">
        <v>45947.39032407408</v>
      </c>
      <c r="C304" s="1" t="n">
        <v>45958</v>
      </c>
      <c r="D304" t="inlineStr">
        <is>
          <t>KALMAR LÄN</t>
        </is>
      </c>
      <c r="E304" t="inlineStr">
        <is>
          <t>TORSÅS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16409-2023</t>
        </is>
      </c>
      <c r="B305" s="1" t="n">
        <v>45029.41724537037</v>
      </c>
      <c r="C305" s="1" t="n">
        <v>45958</v>
      </c>
      <c r="D305" t="inlineStr">
        <is>
          <t>KALMAR LÄN</t>
        </is>
      </c>
      <c r="E305" t="inlineStr">
        <is>
          <t>TORSÅS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27268-2023</t>
        </is>
      </c>
      <c r="B306" s="1" t="n">
        <v>45096.62898148148</v>
      </c>
      <c r="C306" s="1" t="n">
        <v>45958</v>
      </c>
      <c r="D306" t="inlineStr">
        <is>
          <t>KALMAR LÄN</t>
        </is>
      </c>
      <c r="E306" t="inlineStr">
        <is>
          <t>TORSÅS</t>
        </is>
      </c>
      <c r="G306" t="n">
        <v>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46622-2024</t>
        </is>
      </c>
      <c r="B307" s="1" t="n">
        <v>45583.32575231481</v>
      </c>
      <c r="C307" s="1" t="n">
        <v>45958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68493-2021</t>
        </is>
      </c>
      <c r="B308" s="1" t="n">
        <v>44529</v>
      </c>
      <c r="C308" s="1" t="n">
        <v>45958</v>
      </c>
      <c r="D308" t="inlineStr">
        <is>
          <t>KALMAR LÄN</t>
        </is>
      </c>
      <c r="E308" t="inlineStr">
        <is>
          <t>TORSÅS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26515-2022</t>
        </is>
      </c>
      <c r="B309" s="1" t="n">
        <v>44739</v>
      </c>
      <c r="C309" s="1" t="n">
        <v>45958</v>
      </c>
      <c r="D309" t="inlineStr">
        <is>
          <t>KALMAR LÄN</t>
        </is>
      </c>
      <c r="E309" t="inlineStr">
        <is>
          <t>TORSÅS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31860-2021</t>
        </is>
      </c>
      <c r="B310" s="1" t="n">
        <v>44370.42773148148</v>
      </c>
      <c r="C310" s="1" t="n">
        <v>45958</v>
      </c>
      <c r="D310" t="inlineStr">
        <is>
          <t>KALMAR LÄN</t>
        </is>
      </c>
      <c r="E310" t="inlineStr">
        <is>
          <t>TORSÅS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45556-2023</t>
        </is>
      </c>
      <c r="B311" s="1" t="n">
        <v>45194.58465277778</v>
      </c>
      <c r="C311" s="1" t="n">
        <v>45958</v>
      </c>
      <c r="D311" t="inlineStr">
        <is>
          <t>KALMAR LÄN</t>
        </is>
      </c>
      <c r="E311" t="inlineStr">
        <is>
          <t>TORSÅS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51284-2025</t>
        </is>
      </c>
      <c r="B312" s="1" t="n">
        <v>45950.34201388889</v>
      </c>
      <c r="C312" s="1" t="n">
        <v>45958</v>
      </c>
      <c r="D312" t="inlineStr">
        <is>
          <t>KALMAR LÄN</t>
        </is>
      </c>
      <c r="E312" t="inlineStr">
        <is>
          <t>TORSÅS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51293-2025</t>
        </is>
      </c>
      <c r="B313" s="1" t="n">
        <v>45950.35015046296</v>
      </c>
      <c r="C313" s="1" t="n">
        <v>45958</v>
      </c>
      <c r="D313" t="inlineStr">
        <is>
          <t>KALMAR LÄN</t>
        </is>
      </c>
      <c r="E313" t="inlineStr">
        <is>
          <t>TORSÅS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43038-2025</t>
        </is>
      </c>
      <c r="B314" s="1" t="n">
        <v>45909.54958333333</v>
      </c>
      <c r="C314" s="1" t="n">
        <v>45958</v>
      </c>
      <c r="D314" t="inlineStr">
        <is>
          <t>KALMAR LÄN</t>
        </is>
      </c>
      <c r="E314" t="inlineStr">
        <is>
          <t>TORSÅS</t>
        </is>
      </c>
      <c r="G314" t="n">
        <v>6.3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24672-2025</t>
        </is>
      </c>
      <c r="B315" s="1" t="n">
        <v>45798.65099537037</v>
      </c>
      <c r="C315" s="1" t="n">
        <v>45958</v>
      </c>
      <c r="D315" t="inlineStr">
        <is>
          <t>KALMAR LÄN</t>
        </is>
      </c>
      <c r="E315" t="inlineStr">
        <is>
          <t>TORSÅS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42910-2025</t>
        </is>
      </c>
      <c r="B316" s="1" t="n">
        <v>45908.70774305556</v>
      </c>
      <c r="C316" s="1" t="n">
        <v>45958</v>
      </c>
      <c r="D316" t="inlineStr">
        <is>
          <t>KALMAR LÄN</t>
        </is>
      </c>
      <c r="E316" t="inlineStr">
        <is>
          <t>TORSÅS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51643-2025</t>
        </is>
      </c>
      <c r="B317" s="1" t="n">
        <v>45951.4453587963</v>
      </c>
      <c r="C317" s="1" t="n">
        <v>45958</v>
      </c>
      <c r="D317" t="inlineStr">
        <is>
          <t>KALMAR LÄN</t>
        </is>
      </c>
      <c r="E317" t="inlineStr">
        <is>
          <t>TORSÅS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43024-2025</t>
        </is>
      </c>
      <c r="B318" s="1" t="n">
        <v>45909.51159722222</v>
      </c>
      <c r="C318" s="1" t="n">
        <v>45958</v>
      </c>
      <c r="D318" t="inlineStr">
        <is>
          <t>KALMAR LÄN</t>
        </is>
      </c>
      <c r="E318" t="inlineStr">
        <is>
          <t>TORSÅS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6393-2023</t>
        </is>
      </c>
      <c r="B319" s="1" t="n">
        <v>44965.65167824074</v>
      </c>
      <c r="C319" s="1" t="n">
        <v>45958</v>
      </c>
      <c r="D319" t="inlineStr">
        <is>
          <t>KALMAR LÄN</t>
        </is>
      </c>
      <c r="E319" t="inlineStr">
        <is>
          <t>TORSÅS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42912-2025</t>
        </is>
      </c>
      <c r="B320" s="1" t="n">
        <v>45908.70886574074</v>
      </c>
      <c r="C320" s="1" t="n">
        <v>45958</v>
      </c>
      <c r="D320" t="inlineStr">
        <is>
          <t>KALMAR LÄN</t>
        </is>
      </c>
      <c r="E320" t="inlineStr">
        <is>
          <t>TORSÅS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2285-2023</t>
        </is>
      </c>
      <c r="B321" s="1" t="n">
        <v>44942.52636574074</v>
      </c>
      <c r="C321" s="1" t="n">
        <v>45958</v>
      </c>
      <c r="D321" t="inlineStr">
        <is>
          <t>KALMAR LÄN</t>
        </is>
      </c>
      <c r="E321" t="inlineStr">
        <is>
          <t>TORSÅS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51607-2023</t>
        </is>
      </c>
      <c r="B322" s="1" t="n">
        <v>45222.49363425926</v>
      </c>
      <c r="C322" s="1" t="n">
        <v>45958</v>
      </c>
      <c r="D322" t="inlineStr">
        <is>
          <t>KALMAR LÄN</t>
        </is>
      </c>
      <c r="E322" t="inlineStr">
        <is>
          <t>TORSÅS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51647-2023</t>
        </is>
      </c>
      <c r="B323" s="1" t="n">
        <v>45222.55752314815</v>
      </c>
      <c r="C323" s="1" t="n">
        <v>45958</v>
      </c>
      <c r="D323" t="inlineStr">
        <is>
          <t>KALMAR LÄN</t>
        </is>
      </c>
      <c r="E323" t="inlineStr">
        <is>
          <t>TORSÅS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8427-2023</t>
        </is>
      </c>
      <c r="B324" s="1" t="n">
        <v>44977</v>
      </c>
      <c r="C324" s="1" t="n">
        <v>45958</v>
      </c>
      <c r="D324" t="inlineStr">
        <is>
          <t>KALMAR LÄN</t>
        </is>
      </c>
      <c r="E324" t="inlineStr">
        <is>
          <t>TORSÅS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30867-2023</t>
        </is>
      </c>
      <c r="B325" s="1" t="n">
        <v>45113.31487268519</v>
      </c>
      <c r="C325" s="1" t="n">
        <v>45958</v>
      </c>
      <c r="D325" t="inlineStr">
        <is>
          <t>KALMAR LÄN</t>
        </is>
      </c>
      <c r="E325" t="inlineStr">
        <is>
          <t>TORSÅS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30874-2023</t>
        </is>
      </c>
      <c r="B326" s="1" t="n">
        <v>45113.32070601852</v>
      </c>
      <c r="C326" s="1" t="n">
        <v>45958</v>
      </c>
      <c r="D326" t="inlineStr">
        <is>
          <t>KALMAR LÄN</t>
        </is>
      </c>
      <c r="E326" t="inlineStr">
        <is>
          <t>TORSÅS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67376-2020</t>
        </is>
      </c>
      <c r="B327" s="1" t="n">
        <v>44181</v>
      </c>
      <c r="C327" s="1" t="n">
        <v>45958</v>
      </c>
      <c r="D327" t="inlineStr">
        <is>
          <t>KALMAR LÄN</t>
        </is>
      </c>
      <c r="E327" t="inlineStr">
        <is>
          <t>TORSÅS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38454-2024</t>
        </is>
      </c>
      <c r="B328" s="1" t="n">
        <v>45546.44376157408</v>
      </c>
      <c r="C328" s="1" t="n">
        <v>45958</v>
      </c>
      <c r="D328" t="inlineStr">
        <is>
          <t>KALMAR LÄN</t>
        </is>
      </c>
      <c r="E328" t="inlineStr">
        <is>
          <t>TORSÅS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60810-2022</t>
        </is>
      </c>
      <c r="B329" s="1" t="n">
        <v>44914.46178240741</v>
      </c>
      <c r="C329" s="1" t="n">
        <v>45958</v>
      </c>
      <c r="D329" t="inlineStr">
        <is>
          <t>KALMAR LÄN</t>
        </is>
      </c>
      <c r="E329" t="inlineStr">
        <is>
          <t>TORSÅS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35769-2025</t>
        </is>
      </c>
      <c r="B330" s="1" t="n">
        <v>45860.63878472222</v>
      </c>
      <c r="C330" s="1" t="n">
        <v>45958</v>
      </c>
      <c r="D330" t="inlineStr">
        <is>
          <t>KALMAR LÄN</t>
        </is>
      </c>
      <c r="E330" t="inlineStr">
        <is>
          <t>TORSÅS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3203-2021</t>
        </is>
      </c>
      <c r="B331" s="1" t="n">
        <v>44217</v>
      </c>
      <c r="C331" s="1" t="n">
        <v>45958</v>
      </c>
      <c r="D331" t="inlineStr">
        <is>
          <t>KALMAR LÄN</t>
        </is>
      </c>
      <c r="E331" t="inlineStr">
        <is>
          <t>TORSÅS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35771-2025</t>
        </is>
      </c>
      <c r="B332" s="1" t="n">
        <v>45860.64045138889</v>
      </c>
      <c r="C332" s="1" t="n">
        <v>45958</v>
      </c>
      <c r="D332" t="inlineStr">
        <is>
          <t>KALMAR LÄN</t>
        </is>
      </c>
      <c r="E332" t="inlineStr">
        <is>
          <t>TORSÅS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5106-2024</t>
        </is>
      </c>
      <c r="B333" s="1" t="n">
        <v>45330</v>
      </c>
      <c r="C333" s="1" t="n">
        <v>45958</v>
      </c>
      <c r="D333" t="inlineStr">
        <is>
          <t>KALMAR LÄN</t>
        </is>
      </c>
      <c r="E333" t="inlineStr">
        <is>
          <t>TORSÅS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26696-2023</t>
        </is>
      </c>
      <c r="B334" s="1" t="n">
        <v>45093</v>
      </c>
      <c r="C334" s="1" t="n">
        <v>45958</v>
      </c>
      <c r="D334" t="inlineStr">
        <is>
          <t>KALMAR LÄN</t>
        </is>
      </c>
      <c r="E334" t="inlineStr">
        <is>
          <t>TORSÅS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26707-2023</t>
        </is>
      </c>
      <c r="B335" s="1" t="n">
        <v>45093.37421296296</v>
      </c>
      <c r="C335" s="1" t="n">
        <v>45958</v>
      </c>
      <c r="D335" t="inlineStr">
        <is>
          <t>KALMAR LÄN</t>
        </is>
      </c>
      <c r="E335" t="inlineStr">
        <is>
          <t>TORSÅS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23091-2023</t>
        </is>
      </c>
      <c r="B336" s="1" t="n">
        <v>45075</v>
      </c>
      <c r="C336" s="1" t="n">
        <v>45958</v>
      </c>
      <c r="D336" t="inlineStr">
        <is>
          <t>KALMAR LÄN</t>
        </is>
      </c>
      <c r="E336" t="inlineStr">
        <is>
          <t>TORSÅS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36526-2025</t>
        </is>
      </c>
      <c r="B337" s="1" t="n">
        <v>45869.60849537037</v>
      </c>
      <c r="C337" s="1" t="n">
        <v>45958</v>
      </c>
      <c r="D337" t="inlineStr">
        <is>
          <t>KALMAR LÄN</t>
        </is>
      </c>
      <c r="E337" t="inlineStr">
        <is>
          <t>TORSÅS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36520-2025</t>
        </is>
      </c>
      <c r="B338" s="1" t="n">
        <v>45869.6046412037</v>
      </c>
      <c r="C338" s="1" t="n">
        <v>45958</v>
      </c>
      <c r="D338" t="inlineStr">
        <is>
          <t>KALMAR LÄN</t>
        </is>
      </c>
      <c r="E338" t="inlineStr">
        <is>
          <t>TORSÅS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36525-2025</t>
        </is>
      </c>
      <c r="B339" s="1" t="n">
        <v>45869.606875</v>
      </c>
      <c r="C339" s="1" t="n">
        <v>45958</v>
      </c>
      <c r="D339" t="inlineStr">
        <is>
          <t>KALMAR LÄN</t>
        </is>
      </c>
      <c r="E339" t="inlineStr">
        <is>
          <t>TORSÅS</t>
        </is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36527-2025</t>
        </is>
      </c>
      <c r="B340" s="1" t="n">
        <v>45869.60936342592</v>
      </c>
      <c r="C340" s="1" t="n">
        <v>45958</v>
      </c>
      <c r="D340" t="inlineStr">
        <is>
          <t>KALMAR LÄN</t>
        </is>
      </c>
      <c r="E340" t="inlineStr">
        <is>
          <t>TORSÅS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34623-2022</t>
        </is>
      </c>
      <c r="B341" s="1" t="n">
        <v>44795</v>
      </c>
      <c r="C341" s="1" t="n">
        <v>45958</v>
      </c>
      <c r="D341" t="inlineStr">
        <is>
          <t>KALMAR LÄN</t>
        </is>
      </c>
      <c r="E341" t="inlineStr">
        <is>
          <t>TORSÅS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62649-2023</t>
        </is>
      </c>
      <c r="B342" s="1" t="n">
        <v>45271.43061342592</v>
      </c>
      <c r="C342" s="1" t="n">
        <v>45958</v>
      </c>
      <c r="D342" t="inlineStr">
        <is>
          <t>KALMAR LÄN</t>
        </is>
      </c>
      <c r="E342" t="inlineStr">
        <is>
          <t>TORSÅS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34636-2022</t>
        </is>
      </c>
      <c r="B343" s="1" t="n">
        <v>44795.45020833334</v>
      </c>
      <c r="C343" s="1" t="n">
        <v>45958</v>
      </c>
      <c r="D343" t="inlineStr">
        <is>
          <t>KALMAR LÄN</t>
        </is>
      </c>
      <c r="E343" t="inlineStr">
        <is>
          <t>TORSÅS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58680-2022</t>
        </is>
      </c>
      <c r="B344" s="1" t="n">
        <v>44902.68466435185</v>
      </c>
      <c r="C344" s="1" t="n">
        <v>45958</v>
      </c>
      <c r="D344" t="inlineStr">
        <is>
          <t>KALMAR LÄN</t>
        </is>
      </c>
      <c r="E344" t="inlineStr">
        <is>
          <t>TORSÅS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43907-2025</t>
        </is>
      </c>
      <c r="B345" s="1" t="n">
        <v>45913.82554398148</v>
      </c>
      <c r="C345" s="1" t="n">
        <v>45958</v>
      </c>
      <c r="D345" t="inlineStr">
        <is>
          <t>KALMAR LÄN</t>
        </is>
      </c>
      <c r="E345" t="inlineStr">
        <is>
          <t>TORSÅS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35046-2023</t>
        </is>
      </c>
      <c r="B346" s="1" t="n">
        <v>45145.38140046296</v>
      </c>
      <c r="C346" s="1" t="n">
        <v>45958</v>
      </c>
      <c r="D346" t="inlineStr">
        <is>
          <t>KALMAR LÄN</t>
        </is>
      </c>
      <c r="E346" t="inlineStr">
        <is>
          <t>TORSÅS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16786-2021</t>
        </is>
      </c>
      <c r="B347" s="1" t="n">
        <v>44295.30354166667</v>
      </c>
      <c r="C347" s="1" t="n">
        <v>45958</v>
      </c>
      <c r="D347" t="inlineStr">
        <is>
          <t>KALMAR LÄN</t>
        </is>
      </c>
      <c r="E347" t="inlineStr">
        <is>
          <t>TORSÅS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53976-2022</t>
        </is>
      </c>
      <c r="B348" s="1" t="n">
        <v>44881.33478009259</v>
      </c>
      <c r="C348" s="1" t="n">
        <v>45958</v>
      </c>
      <c r="D348" t="inlineStr">
        <is>
          <t>KALMAR LÄN</t>
        </is>
      </c>
      <c r="E348" t="inlineStr">
        <is>
          <t>TORSÅS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58439-2023</t>
        </is>
      </c>
      <c r="B349" s="1" t="n">
        <v>45250.90488425926</v>
      </c>
      <c r="C349" s="1" t="n">
        <v>45958</v>
      </c>
      <c r="D349" t="inlineStr">
        <is>
          <t>KALMAR LÄN</t>
        </is>
      </c>
      <c r="E349" t="inlineStr">
        <is>
          <t>TORSÅS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4729-2024</t>
        </is>
      </c>
      <c r="B350" s="1" t="n">
        <v>45328</v>
      </c>
      <c r="C350" s="1" t="n">
        <v>45958</v>
      </c>
      <c r="D350" t="inlineStr">
        <is>
          <t>KALMAR LÄN</t>
        </is>
      </c>
      <c r="E350" t="inlineStr">
        <is>
          <t>TORSÅS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52659-2024</t>
        </is>
      </c>
      <c r="B351" s="1" t="n">
        <v>45610.36018518519</v>
      </c>
      <c r="C351" s="1" t="n">
        <v>45958</v>
      </c>
      <c r="D351" t="inlineStr">
        <is>
          <t>KALMAR LÄN</t>
        </is>
      </c>
      <c r="E351" t="inlineStr">
        <is>
          <t>TORSÅS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20229-2025</t>
        </is>
      </c>
      <c r="B352" s="1" t="n">
        <v>45772.66631944444</v>
      </c>
      <c r="C352" s="1" t="n">
        <v>45958</v>
      </c>
      <c r="D352" t="inlineStr">
        <is>
          <t>KALMAR LÄN</t>
        </is>
      </c>
      <c r="E352" t="inlineStr">
        <is>
          <t>TORSÅS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16446-2022</t>
        </is>
      </c>
      <c r="B353" s="1" t="n">
        <v>44671</v>
      </c>
      <c r="C353" s="1" t="n">
        <v>45958</v>
      </c>
      <c r="D353" t="inlineStr">
        <is>
          <t>KALMAR LÄN</t>
        </is>
      </c>
      <c r="E353" t="inlineStr">
        <is>
          <t>TORSÅS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44687-2025</t>
        </is>
      </c>
      <c r="B354" s="1" t="n">
        <v>45917.58754629629</v>
      </c>
      <c r="C354" s="1" t="n">
        <v>45958</v>
      </c>
      <c r="D354" t="inlineStr">
        <is>
          <t>KALMAR LÄN</t>
        </is>
      </c>
      <c r="E354" t="inlineStr">
        <is>
          <t>TORSÅS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44569-2025</t>
        </is>
      </c>
      <c r="B355" s="1" t="n">
        <v>45917.38631944444</v>
      </c>
      <c r="C355" s="1" t="n">
        <v>45958</v>
      </c>
      <c r="D355" t="inlineStr">
        <is>
          <t>KALMAR LÄN</t>
        </is>
      </c>
      <c r="E355" t="inlineStr">
        <is>
          <t>TORSÅS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12958-2023</t>
        </is>
      </c>
      <c r="B356" s="1" t="n">
        <v>45001.76833333333</v>
      </c>
      <c r="C356" s="1" t="n">
        <v>45958</v>
      </c>
      <c r="D356" t="inlineStr">
        <is>
          <t>KALMAR LÄN</t>
        </is>
      </c>
      <c r="E356" t="inlineStr">
        <is>
          <t>TORSÅS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44707-2025</t>
        </is>
      </c>
      <c r="B357" s="1" t="n">
        <v>45917.61449074074</v>
      </c>
      <c r="C357" s="1" t="n">
        <v>45958</v>
      </c>
      <c r="D357" t="inlineStr">
        <is>
          <t>KALMAR LÄN</t>
        </is>
      </c>
      <c r="E357" t="inlineStr">
        <is>
          <t>TORSÅS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1663-2023</t>
        </is>
      </c>
      <c r="B358" s="1" t="n">
        <v>44938.35186342592</v>
      </c>
      <c r="C358" s="1" t="n">
        <v>45958</v>
      </c>
      <c r="D358" t="inlineStr">
        <is>
          <t>KALMAR LÄN</t>
        </is>
      </c>
      <c r="E358" t="inlineStr">
        <is>
          <t>TORSÅS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44665-2025</t>
        </is>
      </c>
      <c r="B359" s="1" t="n">
        <v>45917.56072916667</v>
      </c>
      <c r="C359" s="1" t="n">
        <v>45958</v>
      </c>
      <c r="D359" t="inlineStr">
        <is>
          <t>KALMAR LÄN</t>
        </is>
      </c>
      <c r="E359" t="inlineStr">
        <is>
          <t>TORSÅS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44705-2025</t>
        </is>
      </c>
      <c r="B360" s="1" t="n">
        <v>45917.61165509259</v>
      </c>
      <c r="C360" s="1" t="n">
        <v>45958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44686-2025</t>
        </is>
      </c>
      <c r="B361" s="1" t="n">
        <v>45917.58608796296</v>
      </c>
      <c r="C361" s="1" t="n">
        <v>45958</v>
      </c>
      <c r="D361" t="inlineStr">
        <is>
          <t>KALMAR LÄN</t>
        </is>
      </c>
      <c r="E361" t="inlineStr">
        <is>
          <t>TORSÅS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44484-2025</t>
        </is>
      </c>
      <c r="B362" s="1" t="n">
        <v>45916.65212962963</v>
      </c>
      <c r="C362" s="1" t="n">
        <v>45958</v>
      </c>
      <c r="D362" t="inlineStr">
        <is>
          <t>KALMAR LÄN</t>
        </is>
      </c>
      <c r="E362" t="inlineStr">
        <is>
          <t>TORSÅS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44712-2025</t>
        </is>
      </c>
      <c r="B363" s="1" t="n">
        <v>45917.61917824074</v>
      </c>
      <c r="C363" s="1" t="n">
        <v>45958</v>
      </c>
      <c r="D363" t="inlineStr">
        <is>
          <t>KALMAR LÄN</t>
        </is>
      </c>
      <c r="E363" t="inlineStr">
        <is>
          <t>TORSÅS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35048-2023</t>
        </is>
      </c>
      <c r="B364" s="1" t="n">
        <v>45145.38269675926</v>
      </c>
      <c r="C364" s="1" t="n">
        <v>45958</v>
      </c>
      <c r="D364" t="inlineStr">
        <is>
          <t>KALMAR LÄN</t>
        </is>
      </c>
      <c r="E364" t="inlineStr">
        <is>
          <t>TORSÅS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44568-2025</t>
        </is>
      </c>
      <c r="B365" s="1" t="n">
        <v>45917.38491898148</v>
      </c>
      <c r="C365" s="1" t="n">
        <v>45958</v>
      </c>
      <c r="D365" t="inlineStr">
        <is>
          <t>KALMAR LÄN</t>
        </is>
      </c>
      <c r="E365" t="inlineStr">
        <is>
          <t>TORSÅS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44570-2025</t>
        </is>
      </c>
      <c r="B366" s="1" t="n">
        <v>45917.3884837963</v>
      </c>
      <c r="C366" s="1" t="n">
        <v>45958</v>
      </c>
      <c r="D366" t="inlineStr">
        <is>
          <t>KALMAR LÄN</t>
        </is>
      </c>
      <c r="E366" t="inlineStr">
        <is>
          <t>TORSÅS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60742-2023</t>
        </is>
      </c>
      <c r="B367" s="1" t="n">
        <v>45260.57091435185</v>
      </c>
      <c r="C367" s="1" t="n">
        <v>45958</v>
      </c>
      <c r="D367" t="inlineStr">
        <is>
          <t>KALMAR LÄN</t>
        </is>
      </c>
      <c r="E367" t="inlineStr">
        <is>
          <t>TORSÅS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65156-2023</t>
        </is>
      </c>
      <c r="B368" s="1" t="n">
        <v>45288.60931712963</v>
      </c>
      <c r="C368" s="1" t="n">
        <v>45958</v>
      </c>
      <c r="D368" t="inlineStr">
        <is>
          <t>KALMAR LÄN</t>
        </is>
      </c>
      <c r="E368" t="inlineStr">
        <is>
          <t>TORSÅS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45244-2025</t>
        </is>
      </c>
      <c r="B369" s="1" t="n">
        <v>45919.60270833333</v>
      </c>
      <c r="C369" s="1" t="n">
        <v>45958</v>
      </c>
      <c r="D369" t="inlineStr">
        <is>
          <t>KALMAR LÄN</t>
        </is>
      </c>
      <c r="E369" t="inlineStr">
        <is>
          <t>TORSÅS</t>
        </is>
      </c>
      <c r="G369" t="n">
        <v>4.6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38114-2023</t>
        </is>
      </c>
      <c r="B370" s="1" t="n">
        <v>45161.32863425926</v>
      </c>
      <c r="C370" s="1" t="n">
        <v>45958</v>
      </c>
      <c r="D370" t="inlineStr">
        <is>
          <t>KALMAR LÄN</t>
        </is>
      </c>
      <c r="E370" t="inlineStr">
        <is>
          <t>TORSÅS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24666-2023</t>
        </is>
      </c>
      <c r="B371" s="1" t="n">
        <v>45084.49240740741</v>
      </c>
      <c r="C371" s="1" t="n">
        <v>45958</v>
      </c>
      <c r="D371" t="inlineStr">
        <is>
          <t>KALMAR LÄN</t>
        </is>
      </c>
      <c r="E371" t="inlineStr">
        <is>
          <t>TORSÅS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24159-2022</t>
        </is>
      </c>
      <c r="B372" s="1" t="n">
        <v>44725</v>
      </c>
      <c r="C372" s="1" t="n">
        <v>45958</v>
      </c>
      <c r="D372" t="inlineStr">
        <is>
          <t>KALMAR LÄN</t>
        </is>
      </c>
      <c r="E372" t="inlineStr">
        <is>
          <t>TORSÅS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30869-2023</t>
        </is>
      </c>
      <c r="B373" s="1" t="n">
        <v>45113.31606481481</v>
      </c>
      <c r="C373" s="1" t="n">
        <v>45958</v>
      </c>
      <c r="D373" t="inlineStr">
        <is>
          <t>KALMAR LÄN</t>
        </is>
      </c>
      <c r="E373" t="inlineStr">
        <is>
          <t>TORSÅS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37623-2025</t>
        </is>
      </c>
      <c r="B374" s="1" t="n">
        <v>45880.45743055556</v>
      </c>
      <c r="C374" s="1" t="n">
        <v>45958</v>
      </c>
      <c r="D374" t="inlineStr">
        <is>
          <t>KALMAR LÄN</t>
        </is>
      </c>
      <c r="E374" t="inlineStr">
        <is>
          <t>TORSÅS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37622-2025</t>
        </is>
      </c>
      <c r="B375" s="1" t="n">
        <v>45880.45618055556</v>
      </c>
      <c r="C375" s="1" t="n">
        <v>45958</v>
      </c>
      <c r="D375" t="inlineStr">
        <is>
          <t>KALMAR LÄN</t>
        </is>
      </c>
      <c r="E375" t="inlineStr">
        <is>
          <t>TORSÅS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8975-2025</t>
        </is>
      </c>
      <c r="B376" s="1" t="n">
        <v>45713.50678240741</v>
      </c>
      <c r="C376" s="1" t="n">
        <v>45958</v>
      </c>
      <c r="D376" t="inlineStr">
        <is>
          <t>KALMAR LÄN</t>
        </is>
      </c>
      <c r="E376" t="inlineStr">
        <is>
          <t>TORSÅS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37626-2025</t>
        </is>
      </c>
      <c r="B377" s="1" t="n">
        <v>45880.46145833333</v>
      </c>
      <c r="C377" s="1" t="n">
        <v>45958</v>
      </c>
      <c r="D377" t="inlineStr">
        <is>
          <t>KALMAR LÄN</t>
        </is>
      </c>
      <c r="E377" t="inlineStr">
        <is>
          <t>TORSÅS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13588-2025</t>
        </is>
      </c>
      <c r="B378" s="1" t="n">
        <v>45736.59657407407</v>
      </c>
      <c r="C378" s="1" t="n">
        <v>45958</v>
      </c>
      <c r="D378" t="inlineStr">
        <is>
          <t>KALMAR LÄN</t>
        </is>
      </c>
      <c r="E378" t="inlineStr">
        <is>
          <t>TORSÅS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53571-2021</t>
        </is>
      </c>
      <c r="B379" s="1" t="n">
        <v>44468</v>
      </c>
      <c r="C379" s="1" t="n">
        <v>45958</v>
      </c>
      <c r="D379" t="inlineStr">
        <is>
          <t>KALMAR LÄN</t>
        </is>
      </c>
      <c r="E379" t="inlineStr">
        <is>
          <t>TORSÅS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16367-2025</t>
        </is>
      </c>
      <c r="B380" s="1" t="n">
        <v>45751.39824074074</v>
      </c>
      <c r="C380" s="1" t="n">
        <v>45958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2132-2025</t>
        </is>
      </c>
      <c r="B381" s="1" t="n">
        <v>45672</v>
      </c>
      <c r="C381" s="1" t="n">
        <v>45958</v>
      </c>
      <c r="D381" t="inlineStr">
        <is>
          <t>KALMAR LÄN</t>
        </is>
      </c>
      <c r="E381" t="inlineStr">
        <is>
          <t>TORSÅS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5113-2023</t>
        </is>
      </c>
      <c r="B382" s="1" t="n">
        <v>44958</v>
      </c>
      <c r="C382" s="1" t="n">
        <v>45958</v>
      </c>
      <c r="D382" t="inlineStr">
        <is>
          <t>KALMAR LÄN</t>
        </is>
      </c>
      <c r="E382" t="inlineStr">
        <is>
          <t>TORSÅS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46098-2025</t>
        </is>
      </c>
      <c r="B383" s="1" t="n">
        <v>45924.54427083334</v>
      </c>
      <c r="C383" s="1" t="n">
        <v>45958</v>
      </c>
      <c r="D383" t="inlineStr">
        <is>
          <t>KALMAR LÄN</t>
        </is>
      </c>
      <c r="E383" t="inlineStr">
        <is>
          <t>TORSÅS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46100-2025</t>
        </is>
      </c>
      <c r="B384" s="1" t="n">
        <v>45924.54741898148</v>
      </c>
      <c r="C384" s="1" t="n">
        <v>45958</v>
      </c>
      <c r="D384" t="inlineStr">
        <is>
          <t>KALMAR LÄN</t>
        </is>
      </c>
      <c r="E384" t="inlineStr">
        <is>
          <t>TORSÅS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46411-2025</t>
        </is>
      </c>
      <c r="B385" s="1" t="n">
        <v>45925.57012731482</v>
      </c>
      <c r="C385" s="1" t="n">
        <v>45958</v>
      </c>
      <c r="D385" t="inlineStr">
        <is>
          <t>KALMAR LÄN</t>
        </is>
      </c>
      <c r="E385" t="inlineStr">
        <is>
          <t>TORSÅS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46412-2025</t>
        </is>
      </c>
      <c r="B386" s="1" t="n">
        <v>45925.57560185185</v>
      </c>
      <c r="C386" s="1" t="n">
        <v>45958</v>
      </c>
      <c r="D386" t="inlineStr">
        <is>
          <t>KALMAR LÄN</t>
        </is>
      </c>
      <c r="E386" t="inlineStr">
        <is>
          <t>TORSÅS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5845-2024</t>
        </is>
      </c>
      <c r="B387" s="1" t="n">
        <v>45335.60993055555</v>
      </c>
      <c r="C387" s="1" t="n">
        <v>45958</v>
      </c>
      <c r="D387" t="inlineStr">
        <is>
          <t>KALMAR LÄN</t>
        </is>
      </c>
      <c r="E387" t="inlineStr">
        <is>
          <t>TORSÅS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58274-2023</t>
        </is>
      </c>
      <c r="B388" s="1" t="n">
        <v>45250.52269675926</v>
      </c>
      <c r="C388" s="1" t="n">
        <v>45958</v>
      </c>
      <c r="D388" t="inlineStr">
        <is>
          <t>KALMAR LÄN</t>
        </is>
      </c>
      <c r="E388" t="inlineStr">
        <is>
          <t>TORSÅS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58441-2023</t>
        </is>
      </c>
      <c r="B389" s="1" t="n">
        <v>45250.91230324074</v>
      </c>
      <c r="C389" s="1" t="n">
        <v>45958</v>
      </c>
      <c r="D389" t="inlineStr">
        <is>
          <t>KALMAR LÄN</t>
        </is>
      </c>
      <c r="E389" t="inlineStr">
        <is>
          <t>TORSÅS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46104-2025</t>
        </is>
      </c>
      <c r="B390" s="1" t="n">
        <v>45924.55221064815</v>
      </c>
      <c r="C390" s="1" t="n">
        <v>45958</v>
      </c>
      <c r="D390" t="inlineStr">
        <is>
          <t>KALMAR LÄN</t>
        </is>
      </c>
      <c r="E390" t="inlineStr">
        <is>
          <t>TORSÅS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56366-2023</t>
        </is>
      </c>
      <c r="B391" s="1" t="n">
        <v>45243.37883101852</v>
      </c>
      <c r="C391" s="1" t="n">
        <v>45958</v>
      </c>
      <c r="D391" t="inlineStr">
        <is>
          <t>KALMAR LÄN</t>
        </is>
      </c>
      <c r="E391" t="inlineStr">
        <is>
          <t>TORSÅS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2226-2021</t>
        </is>
      </c>
      <c r="B392" s="1" t="n">
        <v>44211</v>
      </c>
      <c r="C392" s="1" t="n">
        <v>45958</v>
      </c>
      <c r="D392" t="inlineStr">
        <is>
          <t>KALMAR LÄN</t>
        </is>
      </c>
      <c r="E392" t="inlineStr">
        <is>
          <t>TORSÅS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8719-2021</t>
        </is>
      </c>
      <c r="B393" s="1" t="n">
        <v>44246.44319444444</v>
      </c>
      <c r="C393" s="1" t="n">
        <v>45958</v>
      </c>
      <c r="D393" t="inlineStr">
        <is>
          <t>KALMAR LÄN</t>
        </is>
      </c>
      <c r="E393" t="inlineStr">
        <is>
          <t>TORSÅS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26491-2022</t>
        </is>
      </c>
      <c r="B394" s="1" t="n">
        <v>44739.3877662037</v>
      </c>
      <c r="C394" s="1" t="n">
        <v>45958</v>
      </c>
      <c r="D394" t="inlineStr">
        <is>
          <t>KALMAR LÄN</t>
        </is>
      </c>
      <c r="E394" t="inlineStr">
        <is>
          <t>TORSÅS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30871-2023</t>
        </is>
      </c>
      <c r="B395" s="1" t="n">
        <v>45113.31704861111</v>
      </c>
      <c r="C395" s="1" t="n">
        <v>45958</v>
      </c>
      <c r="D395" t="inlineStr">
        <is>
          <t>KALMAR LÄN</t>
        </is>
      </c>
      <c r="E395" t="inlineStr">
        <is>
          <t>TORSÅS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30875-2023</t>
        </is>
      </c>
      <c r="B396" s="1" t="n">
        <v>45113.32241898148</v>
      </c>
      <c r="C396" s="1" t="n">
        <v>45958</v>
      </c>
      <c r="D396" t="inlineStr">
        <is>
          <t>KALMAR LÄN</t>
        </is>
      </c>
      <c r="E396" t="inlineStr">
        <is>
          <t>TORSÅS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46082-2023</t>
        </is>
      </c>
      <c r="B397" s="1" t="n">
        <v>45196</v>
      </c>
      <c r="C397" s="1" t="n">
        <v>45958</v>
      </c>
      <c r="D397" t="inlineStr">
        <is>
          <t>KALMAR LÄN</t>
        </is>
      </c>
      <c r="E397" t="inlineStr">
        <is>
          <t>TORSÅS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23776-2022</t>
        </is>
      </c>
      <c r="B398" s="1" t="n">
        <v>44722</v>
      </c>
      <c r="C398" s="1" t="n">
        <v>45958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27776-2023</t>
        </is>
      </c>
      <c r="B399" s="1" t="n">
        <v>45098.42465277778</v>
      </c>
      <c r="C399" s="1" t="n">
        <v>45958</v>
      </c>
      <c r="D399" t="inlineStr">
        <is>
          <t>KALMAR LÄN</t>
        </is>
      </c>
      <c r="E399" t="inlineStr">
        <is>
          <t>TORSÅS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50208-2021</t>
        </is>
      </c>
      <c r="B400" s="1" t="n">
        <v>44457.48010416667</v>
      </c>
      <c r="C400" s="1" t="n">
        <v>45958</v>
      </c>
      <c r="D400" t="inlineStr">
        <is>
          <t>KALMAR LÄN</t>
        </is>
      </c>
      <c r="E400" t="inlineStr">
        <is>
          <t>TORSÅS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9369-2021</t>
        </is>
      </c>
      <c r="B401" s="1" t="n">
        <v>44250</v>
      </c>
      <c r="C401" s="1" t="n">
        <v>45958</v>
      </c>
      <c r="D401" t="inlineStr">
        <is>
          <t>KALMAR LÄN</t>
        </is>
      </c>
      <c r="E401" t="inlineStr">
        <is>
          <t>TORSÅS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52252-2023</t>
        </is>
      </c>
      <c r="B402" s="1" t="n">
        <v>45224.50876157408</v>
      </c>
      <c r="C402" s="1" t="n">
        <v>45958</v>
      </c>
      <c r="D402" t="inlineStr">
        <is>
          <t>KALMAR LÄN</t>
        </is>
      </c>
      <c r="E402" t="inlineStr">
        <is>
          <t>TORSÅS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18437-2024</t>
        </is>
      </c>
      <c r="B403" s="1" t="n">
        <v>45425.44631944445</v>
      </c>
      <c r="C403" s="1" t="n">
        <v>45958</v>
      </c>
      <c r="D403" t="inlineStr">
        <is>
          <t>KALMAR LÄN</t>
        </is>
      </c>
      <c r="E403" t="inlineStr">
        <is>
          <t>TORSÅS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8426-2023</t>
        </is>
      </c>
      <c r="B404" s="1" t="n">
        <v>44977.45693287037</v>
      </c>
      <c r="C404" s="1" t="n">
        <v>45958</v>
      </c>
      <c r="D404" t="inlineStr">
        <is>
          <t>KALMAR LÄN</t>
        </is>
      </c>
      <c r="E404" t="inlineStr">
        <is>
          <t>TORSÅS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33939-2022</t>
        </is>
      </c>
      <c r="B405" s="1" t="n">
        <v>44790.65747685185</v>
      </c>
      <c r="C405" s="1" t="n">
        <v>45958</v>
      </c>
      <c r="D405" t="inlineStr">
        <is>
          <t>KALMAR LÄN</t>
        </is>
      </c>
      <c r="E405" t="inlineStr">
        <is>
          <t>TORSÅS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15162-2023</t>
        </is>
      </c>
      <c r="B406" s="1" t="n">
        <v>45016.59216435185</v>
      </c>
      <c r="C406" s="1" t="n">
        <v>45958</v>
      </c>
      <c r="D406" t="inlineStr">
        <is>
          <t>KALMAR LÄN</t>
        </is>
      </c>
      <c r="E406" t="inlineStr">
        <is>
          <t>TORSÅS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53337-2024</t>
        </is>
      </c>
      <c r="B407" s="1" t="n">
        <v>45614.42900462963</v>
      </c>
      <c r="C407" s="1" t="n">
        <v>45958</v>
      </c>
      <c r="D407" t="inlineStr">
        <is>
          <t>KALMAR LÄN</t>
        </is>
      </c>
      <c r="E407" t="inlineStr">
        <is>
          <t>TORSÅS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58804-2023</t>
        </is>
      </c>
      <c r="B408" s="1" t="n">
        <v>45252.36465277777</v>
      </c>
      <c r="C408" s="1" t="n">
        <v>45958</v>
      </c>
      <c r="D408" t="inlineStr">
        <is>
          <t>KALMAR LÄN</t>
        </is>
      </c>
      <c r="E408" t="inlineStr">
        <is>
          <t>TORSÅS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59284-2021</t>
        </is>
      </c>
      <c r="B409" s="1" t="n">
        <v>44490.75412037037</v>
      </c>
      <c r="C409" s="1" t="n">
        <v>45958</v>
      </c>
      <c r="D409" t="inlineStr">
        <is>
          <t>KALMAR LÄN</t>
        </is>
      </c>
      <c r="E409" t="inlineStr">
        <is>
          <t>TORSÅS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10062-2023</t>
        </is>
      </c>
      <c r="B410" s="1" t="n">
        <v>44985.79425925926</v>
      </c>
      <c r="C410" s="1" t="n">
        <v>45958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26711-2023</t>
        </is>
      </c>
      <c r="B411" s="1" t="n">
        <v>45093.38070601852</v>
      </c>
      <c r="C411" s="1" t="n">
        <v>45958</v>
      </c>
      <c r="D411" t="inlineStr">
        <is>
          <t>KALMAR LÄN</t>
        </is>
      </c>
      <c r="E411" t="inlineStr">
        <is>
          <t>TORSÅS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26714-2023</t>
        </is>
      </c>
      <c r="B412" s="1" t="n">
        <v>45093</v>
      </c>
      <c r="C412" s="1" t="n">
        <v>45958</v>
      </c>
      <c r="D412" t="inlineStr">
        <is>
          <t>KALMAR LÄN</t>
        </is>
      </c>
      <c r="E412" t="inlineStr">
        <is>
          <t>TORSÅS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16498-2024</t>
        </is>
      </c>
      <c r="B413" s="1" t="n">
        <v>45408.36670138889</v>
      </c>
      <c r="C413" s="1" t="n">
        <v>45958</v>
      </c>
      <c r="D413" t="inlineStr">
        <is>
          <t>KALMAR LÄN</t>
        </is>
      </c>
      <c r="E413" t="inlineStr">
        <is>
          <t>TORSÅS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18694-2024</t>
        </is>
      </c>
      <c r="B414" s="1" t="n">
        <v>45426</v>
      </c>
      <c r="C414" s="1" t="n">
        <v>45958</v>
      </c>
      <c r="D414" t="inlineStr">
        <is>
          <t>KALMAR LÄN</t>
        </is>
      </c>
      <c r="E414" t="inlineStr">
        <is>
          <t>TORSÅS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5188-2024</t>
        </is>
      </c>
      <c r="B415" s="1" t="n">
        <v>45330</v>
      </c>
      <c r="C415" s="1" t="n">
        <v>45958</v>
      </c>
      <c r="D415" t="inlineStr">
        <is>
          <t>KALMAR LÄN</t>
        </is>
      </c>
      <c r="E415" t="inlineStr">
        <is>
          <t>TORSÅS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22564-2024</t>
        </is>
      </c>
      <c r="B416" s="1" t="n">
        <v>45447.55760416666</v>
      </c>
      <c r="C416" s="1" t="n">
        <v>45958</v>
      </c>
      <c r="D416" t="inlineStr">
        <is>
          <t>KALMAR LÄN</t>
        </is>
      </c>
      <c r="E416" t="inlineStr">
        <is>
          <t>TORSÅS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6225-2022</t>
        </is>
      </c>
      <c r="B417" s="1" t="n">
        <v>44600.39641203704</v>
      </c>
      <c r="C417" s="1" t="n">
        <v>45958</v>
      </c>
      <c r="D417" t="inlineStr">
        <is>
          <t>KALMAR LÄN</t>
        </is>
      </c>
      <c r="E417" t="inlineStr">
        <is>
          <t>TORSÅS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2136-2025</t>
        </is>
      </c>
      <c r="B418" s="1" t="n">
        <v>45672</v>
      </c>
      <c r="C418" s="1" t="n">
        <v>45958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3373-2023</t>
        </is>
      </c>
      <c r="B419" s="1" t="n">
        <v>44949.49305555555</v>
      </c>
      <c r="C419" s="1" t="n">
        <v>45958</v>
      </c>
      <c r="D419" t="inlineStr">
        <is>
          <t>KALMAR LÄN</t>
        </is>
      </c>
      <c r="E419" t="inlineStr">
        <is>
          <t>TORSÅS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8479-2022</t>
        </is>
      </c>
      <c r="B420" s="1" t="n">
        <v>44613.35957175926</v>
      </c>
      <c r="C420" s="1" t="n">
        <v>45958</v>
      </c>
      <c r="D420" t="inlineStr">
        <is>
          <t>KALMAR LÄN</t>
        </is>
      </c>
      <c r="E420" t="inlineStr">
        <is>
          <t>TORSÅS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21577-2022</t>
        </is>
      </c>
      <c r="B421" s="1" t="n">
        <v>44706</v>
      </c>
      <c r="C421" s="1" t="n">
        <v>45958</v>
      </c>
      <c r="D421" t="inlineStr">
        <is>
          <t>KALMAR LÄN</t>
        </is>
      </c>
      <c r="E421" t="inlineStr">
        <is>
          <t>TORSÅS</t>
        </is>
      </c>
      <c r="G421" t="n">
        <v>8.300000000000001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2187-2023</t>
        </is>
      </c>
      <c r="B422" s="1" t="n">
        <v>44942.3509837963</v>
      </c>
      <c r="C422" s="1" t="n">
        <v>45958</v>
      </c>
      <c r="D422" t="inlineStr">
        <is>
          <t>KALMAR LÄN</t>
        </is>
      </c>
      <c r="E422" t="inlineStr">
        <is>
          <t>TORSÅS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39728-2024</t>
        </is>
      </c>
      <c r="B423" s="1" t="n">
        <v>45552.63032407407</v>
      </c>
      <c r="C423" s="1" t="n">
        <v>45958</v>
      </c>
      <c r="D423" t="inlineStr">
        <is>
          <t>KALMAR LÄN</t>
        </is>
      </c>
      <c r="E423" t="inlineStr">
        <is>
          <t>TORSÅS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3554-2023</t>
        </is>
      </c>
      <c r="B424" s="1" t="n">
        <v>44950.45729166667</v>
      </c>
      <c r="C424" s="1" t="n">
        <v>45958</v>
      </c>
      <c r="D424" t="inlineStr">
        <is>
          <t>KALMAR LÄN</t>
        </is>
      </c>
      <c r="E424" t="inlineStr">
        <is>
          <t>TORSÅS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12159-2023</t>
        </is>
      </c>
      <c r="B425" s="1" t="n">
        <v>44998.49439814815</v>
      </c>
      <c r="C425" s="1" t="n">
        <v>45958</v>
      </c>
      <c r="D425" t="inlineStr">
        <is>
          <t>KALMAR LÄN</t>
        </is>
      </c>
      <c r="E425" t="inlineStr">
        <is>
          <t>TORSÅS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51781-2023</t>
        </is>
      </c>
      <c r="B426" s="1" t="n">
        <v>45222</v>
      </c>
      <c r="C426" s="1" t="n">
        <v>45958</v>
      </c>
      <c r="D426" t="inlineStr">
        <is>
          <t>KALMAR LÄN</t>
        </is>
      </c>
      <c r="E426" t="inlineStr">
        <is>
          <t>TORSÅS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3129-2021</t>
        </is>
      </c>
      <c r="B427" s="1" t="n">
        <v>44217</v>
      </c>
      <c r="C427" s="1" t="n">
        <v>45958</v>
      </c>
      <c r="D427" t="inlineStr">
        <is>
          <t>KALMAR LÄN</t>
        </is>
      </c>
      <c r="E427" t="inlineStr">
        <is>
          <t>TORSÅS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33144-2024</t>
        </is>
      </c>
      <c r="B428" s="1" t="n">
        <v>45518.36287037037</v>
      </c>
      <c r="C428" s="1" t="n">
        <v>45958</v>
      </c>
      <c r="D428" t="inlineStr">
        <is>
          <t>KALMAR LÄN</t>
        </is>
      </c>
      <c r="E428" t="inlineStr">
        <is>
          <t>TORSÅS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6366-2023</t>
        </is>
      </c>
      <c r="B429" s="1" t="n">
        <v>44965</v>
      </c>
      <c r="C429" s="1" t="n">
        <v>45958</v>
      </c>
      <c r="D429" t="inlineStr">
        <is>
          <t>KALMAR LÄN</t>
        </is>
      </c>
      <c r="E429" t="inlineStr">
        <is>
          <t>TORSÅS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33602-2023</t>
        </is>
      </c>
      <c r="B430" s="1" t="n">
        <v>45132</v>
      </c>
      <c r="C430" s="1" t="n">
        <v>45958</v>
      </c>
      <c r="D430" t="inlineStr">
        <is>
          <t>KALMAR LÄN</t>
        </is>
      </c>
      <c r="E430" t="inlineStr">
        <is>
          <t>TORSÅS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13930-2023</t>
        </is>
      </c>
      <c r="B431" s="1" t="n">
        <v>45008.43048611111</v>
      </c>
      <c r="C431" s="1" t="n">
        <v>45958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42172-2023</t>
        </is>
      </c>
      <c r="B432" s="1" t="n">
        <v>45178.42225694445</v>
      </c>
      <c r="C432" s="1" t="n">
        <v>45958</v>
      </c>
      <c r="D432" t="inlineStr">
        <is>
          <t>KALMAR LÄN</t>
        </is>
      </c>
      <c r="E432" t="inlineStr">
        <is>
          <t>TORSÅS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12240-2022</t>
        </is>
      </c>
      <c r="B433" s="1" t="n">
        <v>44637.38395833333</v>
      </c>
      <c r="C433" s="1" t="n">
        <v>45958</v>
      </c>
      <c r="D433" t="inlineStr">
        <is>
          <t>KALMAR LÄN</t>
        </is>
      </c>
      <c r="E433" t="inlineStr">
        <is>
          <t>TORSÅS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58038-2022</t>
        </is>
      </c>
      <c r="B434" s="1" t="n">
        <v>44900</v>
      </c>
      <c r="C434" s="1" t="n">
        <v>45958</v>
      </c>
      <c r="D434" t="inlineStr">
        <is>
          <t>KALMAR LÄN</t>
        </is>
      </c>
      <c r="E434" t="inlineStr">
        <is>
          <t>TORSÅS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5959-2025</t>
        </is>
      </c>
      <c r="B435" s="1" t="n">
        <v>45695.4821875</v>
      </c>
      <c r="C435" s="1" t="n">
        <v>45958</v>
      </c>
      <c r="D435" t="inlineStr">
        <is>
          <t>KALMAR LÄN</t>
        </is>
      </c>
      <c r="E435" t="inlineStr">
        <is>
          <t>TORSÅS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4863-2024</t>
        </is>
      </c>
      <c r="B436" s="1" t="n">
        <v>45329</v>
      </c>
      <c r="C436" s="1" t="n">
        <v>45958</v>
      </c>
      <c r="D436" t="inlineStr">
        <is>
          <t>KALMAR LÄN</t>
        </is>
      </c>
      <c r="E436" t="inlineStr">
        <is>
          <t>TORSÅS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12753-2021</t>
        </is>
      </c>
      <c r="B437" s="1" t="n">
        <v>44270.66569444445</v>
      </c>
      <c r="C437" s="1" t="n">
        <v>45958</v>
      </c>
      <c r="D437" t="inlineStr">
        <is>
          <t>KALMAR LÄN</t>
        </is>
      </c>
      <c r="E437" t="inlineStr">
        <is>
          <t>TORSÅS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59050-2023</t>
        </is>
      </c>
      <c r="B438" s="1" t="n">
        <v>45252</v>
      </c>
      <c r="C438" s="1" t="n">
        <v>45958</v>
      </c>
      <c r="D438" t="inlineStr">
        <is>
          <t>KALMAR LÄN</t>
        </is>
      </c>
      <c r="E438" t="inlineStr">
        <is>
          <t>TORSÅS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34432-2023</t>
        </is>
      </c>
      <c r="B439" s="1" t="n">
        <v>45139</v>
      </c>
      <c r="C439" s="1" t="n">
        <v>45958</v>
      </c>
      <c r="D439" t="inlineStr">
        <is>
          <t>KALMAR LÄN</t>
        </is>
      </c>
      <c r="E439" t="inlineStr">
        <is>
          <t>TORSÅS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10704-2024</t>
        </is>
      </c>
      <c r="B440" s="1" t="n">
        <v>45369.43166666666</v>
      </c>
      <c r="C440" s="1" t="n">
        <v>45958</v>
      </c>
      <c r="D440" t="inlineStr">
        <is>
          <t>KALMAR LÄN</t>
        </is>
      </c>
      <c r="E440" t="inlineStr">
        <is>
          <t>TORSÅS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12951-2023</t>
        </is>
      </c>
      <c r="B441" s="1" t="n">
        <v>45001.74619212963</v>
      </c>
      <c r="C441" s="1" t="n">
        <v>45958</v>
      </c>
      <c r="D441" t="inlineStr">
        <is>
          <t>KALMAR LÄN</t>
        </is>
      </c>
      <c r="E441" t="inlineStr">
        <is>
          <t>TORSÅS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12954-2023</t>
        </is>
      </c>
      <c r="B442" s="1" t="n">
        <v>45001.75320601852</v>
      </c>
      <c r="C442" s="1" t="n">
        <v>45958</v>
      </c>
      <c r="D442" t="inlineStr">
        <is>
          <t>KALMAR LÄN</t>
        </is>
      </c>
      <c r="E442" t="inlineStr">
        <is>
          <t>TORSÅS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56311-2024</t>
        </is>
      </c>
      <c r="B443" s="1" t="n">
        <v>45624.70769675926</v>
      </c>
      <c r="C443" s="1" t="n">
        <v>45958</v>
      </c>
      <c r="D443" t="inlineStr">
        <is>
          <t>KALMAR LÄN</t>
        </is>
      </c>
      <c r="E443" t="inlineStr">
        <is>
          <t>TORSÅS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46751-2022</t>
        </is>
      </c>
      <c r="B444" s="1" t="n">
        <v>44851</v>
      </c>
      <c r="C444" s="1" t="n">
        <v>45958</v>
      </c>
      <c r="D444" t="inlineStr">
        <is>
          <t>KALMAR LÄN</t>
        </is>
      </c>
      <c r="E444" t="inlineStr">
        <is>
          <t>TORSÅS</t>
        </is>
      </c>
      <c r="G444" t="n">
        <v>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66543-2021</t>
        </is>
      </c>
      <c r="B445" s="1" t="n">
        <v>44519.39357638889</v>
      </c>
      <c r="C445" s="1" t="n">
        <v>45958</v>
      </c>
      <c r="D445" t="inlineStr">
        <is>
          <t>KALMAR LÄN</t>
        </is>
      </c>
      <c r="E445" t="inlineStr">
        <is>
          <t>TORSÅS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24040-2021</t>
        </is>
      </c>
      <c r="B446" s="1" t="n">
        <v>44336.37304398148</v>
      </c>
      <c r="C446" s="1" t="n">
        <v>45958</v>
      </c>
      <c r="D446" t="inlineStr">
        <is>
          <t>KALMAR LÄN</t>
        </is>
      </c>
      <c r="E446" t="inlineStr">
        <is>
          <t>TORSÅS</t>
        </is>
      </c>
      <c r="G446" t="n">
        <v>11.3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8348-2025</t>
        </is>
      </c>
      <c r="B447" s="1" t="n">
        <v>45708.68336805556</v>
      </c>
      <c r="C447" s="1" t="n">
        <v>45958</v>
      </c>
      <c r="D447" t="inlineStr">
        <is>
          <t>KALMAR LÄN</t>
        </is>
      </c>
      <c r="E447" t="inlineStr">
        <is>
          <t>TORSÅS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64348-2021</t>
        </is>
      </c>
      <c r="B448" s="1" t="n">
        <v>44511.35108796296</v>
      </c>
      <c r="C448" s="1" t="n">
        <v>45958</v>
      </c>
      <c r="D448" t="inlineStr">
        <is>
          <t>KALMAR LÄN</t>
        </is>
      </c>
      <c r="E448" t="inlineStr">
        <is>
          <t>TORSÅS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50675-2024</t>
        </is>
      </c>
      <c r="B449" s="1" t="n">
        <v>45601.87053240741</v>
      </c>
      <c r="C449" s="1" t="n">
        <v>45958</v>
      </c>
      <c r="D449" t="inlineStr">
        <is>
          <t>KALMAR LÄN</t>
        </is>
      </c>
      <c r="E449" t="inlineStr">
        <is>
          <t>TORSÅS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12591-2022</t>
        </is>
      </c>
      <c r="B450" s="1" t="n">
        <v>44640</v>
      </c>
      <c r="C450" s="1" t="n">
        <v>45958</v>
      </c>
      <c r="D450" t="inlineStr">
        <is>
          <t>KALMAR LÄN</t>
        </is>
      </c>
      <c r="E450" t="inlineStr">
        <is>
          <t>TORSÅS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24471-2023</t>
        </is>
      </c>
      <c r="B451" s="1" t="n">
        <v>45082.58664351852</v>
      </c>
      <c r="C451" s="1" t="n">
        <v>45958</v>
      </c>
      <c r="D451" t="inlineStr">
        <is>
          <t>KALMAR LÄN</t>
        </is>
      </c>
      <c r="E451" t="inlineStr">
        <is>
          <t>TORSÅS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1234-2021</t>
        </is>
      </c>
      <c r="B452" s="1" t="n">
        <v>44208</v>
      </c>
      <c r="C452" s="1" t="n">
        <v>45958</v>
      </c>
      <c r="D452" t="inlineStr">
        <is>
          <t>KALMAR LÄN</t>
        </is>
      </c>
      <c r="E452" t="inlineStr">
        <is>
          <t>TORSÅS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18718-2024</t>
        </is>
      </c>
      <c r="B453" s="1" t="n">
        <v>45426</v>
      </c>
      <c r="C453" s="1" t="n">
        <v>45958</v>
      </c>
      <c r="D453" t="inlineStr">
        <is>
          <t>KALMAR LÄN</t>
        </is>
      </c>
      <c r="E453" t="inlineStr">
        <is>
          <t>TORSÅS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14362-2023</t>
        </is>
      </c>
      <c r="B454" s="1" t="n">
        <v>45012.42086805555</v>
      </c>
      <c r="C454" s="1" t="n">
        <v>45958</v>
      </c>
      <c r="D454" t="inlineStr">
        <is>
          <t>KALMAR LÄN</t>
        </is>
      </c>
      <c r="E454" t="inlineStr">
        <is>
          <t>TORSÅS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46626-2024</t>
        </is>
      </c>
      <c r="B455" s="1" t="n">
        <v>45583.33034722223</v>
      </c>
      <c r="C455" s="1" t="n">
        <v>45958</v>
      </c>
      <c r="D455" t="inlineStr">
        <is>
          <t>KALMAR LÄN</t>
        </is>
      </c>
      <c r="E455" t="inlineStr">
        <is>
          <t>TORSÅS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9810-2025</t>
        </is>
      </c>
      <c r="B456" s="1" t="n">
        <v>45716.56181712963</v>
      </c>
      <c r="C456" s="1" t="n">
        <v>45958</v>
      </c>
      <c r="D456" t="inlineStr">
        <is>
          <t>KALMAR LÄN</t>
        </is>
      </c>
      <c r="E456" t="inlineStr">
        <is>
          <t>TORSÅS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51263-2023</t>
        </is>
      </c>
      <c r="B457" s="1" t="n">
        <v>45219</v>
      </c>
      <c r="C457" s="1" t="n">
        <v>45958</v>
      </c>
      <c r="D457" t="inlineStr">
        <is>
          <t>KALMAR LÄN</t>
        </is>
      </c>
      <c r="E457" t="inlineStr">
        <is>
          <t>TORSÅS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59566-2020</t>
        </is>
      </c>
      <c r="B458" s="1" t="n">
        <v>44148.72329861111</v>
      </c>
      <c r="C458" s="1" t="n">
        <v>45958</v>
      </c>
      <c r="D458" t="inlineStr">
        <is>
          <t>KALMAR LÄN</t>
        </is>
      </c>
      <c r="E458" t="inlineStr">
        <is>
          <t>TORSÅS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52598-2023</t>
        </is>
      </c>
      <c r="B459" s="1" t="n">
        <v>45225</v>
      </c>
      <c r="C459" s="1" t="n">
        <v>45958</v>
      </c>
      <c r="D459" t="inlineStr">
        <is>
          <t>KALMAR LÄN</t>
        </is>
      </c>
      <c r="E459" t="inlineStr">
        <is>
          <t>TORSÅS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52072-2023</t>
        </is>
      </c>
      <c r="B460" s="1" t="n">
        <v>45223</v>
      </c>
      <c r="C460" s="1" t="n">
        <v>45958</v>
      </c>
      <c r="D460" t="inlineStr">
        <is>
          <t>KALMAR LÄN</t>
        </is>
      </c>
      <c r="E460" t="inlineStr">
        <is>
          <t>TORSÅS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64373-2023</t>
        </is>
      </c>
      <c r="B461" s="1" t="n">
        <v>45280.554375</v>
      </c>
      <c r="C461" s="1" t="n">
        <v>45958</v>
      </c>
      <c r="D461" t="inlineStr">
        <is>
          <t>KALMAR LÄN</t>
        </is>
      </c>
      <c r="E461" t="inlineStr">
        <is>
          <t>TORSÅS</t>
        </is>
      </c>
      <c r="G461" t="n">
        <v>19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32525-2024</t>
        </is>
      </c>
      <c r="B462" s="1" t="n">
        <v>45513.47613425926</v>
      </c>
      <c r="C462" s="1" t="n">
        <v>45958</v>
      </c>
      <c r="D462" t="inlineStr">
        <is>
          <t>KALMAR LÄN</t>
        </is>
      </c>
      <c r="E462" t="inlineStr">
        <is>
          <t>TORSÅS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32532-2024</t>
        </is>
      </c>
      <c r="B463" s="1" t="n">
        <v>45513.47923611111</v>
      </c>
      <c r="C463" s="1" t="n">
        <v>45958</v>
      </c>
      <c r="D463" t="inlineStr">
        <is>
          <t>KALMAR LÄN</t>
        </is>
      </c>
      <c r="E463" t="inlineStr">
        <is>
          <t>TORSÅS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19989-2025</t>
        </is>
      </c>
      <c r="B464" s="1" t="n">
        <v>45771.72923611111</v>
      </c>
      <c r="C464" s="1" t="n">
        <v>45958</v>
      </c>
      <c r="D464" t="inlineStr">
        <is>
          <t>KALMAR LÄN</t>
        </is>
      </c>
      <c r="E464" t="inlineStr">
        <is>
          <t>TORSÅS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19991-2025</t>
        </is>
      </c>
      <c r="B465" s="1" t="n">
        <v>45771.73158564815</v>
      </c>
      <c r="C465" s="1" t="n">
        <v>45958</v>
      </c>
      <c r="D465" t="inlineStr">
        <is>
          <t>KALMAR LÄN</t>
        </is>
      </c>
      <c r="E465" t="inlineStr">
        <is>
          <t>TORSÅS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56613-2023</t>
        </is>
      </c>
      <c r="B466" s="1" t="n">
        <v>45243.67643518518</v>
      </c>
      <c r="C466" s="1" t="n">
        <v>45958</v>
      </c>
      <c r="D466" t="inlineStr">
        <is>
          <t>KALMAR LÄN</t>
        </is>
      </c>
      <c r="E466" t="inlineStr">
        <is>
          <t>TORSÅS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10926-2024</t>
        </is>
      </c>
      <c r="B467" s="1" t="n">
        <v>45370.42829861111</v>
      </c>
      <c r="C467" s="1" t="n">
        <v>45958</v>
      </c>
      <c r="D467" t="inlineStr">
        <is>
          <t>KALMAR LÄN</t>
        </is>
      </c>
      <c r="E467" t="inlineStr">
        <is>
          <t>TORSÅS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58917-2024</t>
        </is>
      </c>
      <c r="B468" s="1" t="n">
        <v>45636</v>
      </c>
      <c r="C468" s="1" t="n">
        <v>45958</v>
      </c>
      <c r="D468" t="inlineStr">
        <is>
          <t>KALMAR LÄN</t>
        </is>
      </c>
      <c r="E468" t="inlineStr">
        <is>
          <t>TORSÅS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13074-2025</t>
        </is>
      </c>
      <c r="B469" s="1" t="n">
        <v>45734.61841435185</v>
      </c>
      <c r="C469" s="1" t="n">
        <v>45958</v>
      </c>
      <c r="D469" t="inlineStr">
        <is>
          <t>KALMAR LÄN</t>
        </is>
      </c>
      <c r="E469" t="inlineStr">
        <is>
          <t>TORSÅS</t>
        </is>
      </c>
      <c r="G469" t="n">
        <v>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49129-2023</t>
        </is>
      </c>
      <c r="B470" s="1" t="n">
        <v>45210</v>
      </c>
      <c r="C470" s="1" t="n">
        <v>45958</v>
      </c>
      <c r="D470" t="inlineStr">
        <is>
          <t>KALMAR LÄN</t>
        </is>
      </c>
      <c r="E470" t="inlineStr">
        <is>
          <t>TORSÅS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42909-2023</t>
        </is>
      </c>
      <c r="B471" s="1" t="n">
        <v>45182.50636574074</v>
      </c>
      <c r="C471" s="1" t="n">
        <v>45958</v>
      </c>
      <c r="D471" t="inlineStr">
        <is>
          <t>KALMAR LÄN</t>
        </is>
      </c>
      <c r="E471" t="inlineStr">
        <is>
          <t>TORSÅS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4267-2024</t>
        </is>
      </c>
      <c r="B472" s="1" t="n">
        <v>45324</v>
      </c>
      <c r="C472" s="1" t="n">
        <v>45958</v>
      </c>
      <c r="D472" t="inlineStr">
        <is>
          <t>KALMAR LÄN</t>
        </is>
      </c>
      <c r="E472" t="inlineStr">
        <is>
          <t>TORSÅS</t>
        </is>
      </c>
      <c r="F472" t="inlineStr">
        <is>
          <t>Övriga Aktiebolag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59017-2023</t>
        </is>
      </c>
      <c r="B473" s="1" t="n">
        <v>45252.66114583334</v>
      </c>
      <c r="C473" s="1" t="n">
        <v>45958</v>
      </c>
      <c r="D473" t="inlineStr">
        <is>
          <t>KALMAR LÄN</t>
        </is>
      </c>
      <c r="E473" t="inlineStr">
        <is>
          <t>TORSÅS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27546-2024</t>
        </is>
      </c>
      <c r="B474" s="1" t="n">
        <v>45474.60385416666</v>
      </c>
      <c r="C474" s="1" t="n">
        <v>45958</v>
      </c>
      <c r="D474" t="inlineStr">
        <is>
          <t>KALMAR LÄN</t>
        </is>
      </c>
      <c r="E474" t="inlineStr">
        <is>
          <t>TORSÅS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2277-2023</t>
        </is>
      </c>
      <c r="B475" s="1" t="n">
        <v>44942.51495370371</v>
      </c>
      <c r="C475" s="1" t="n">
        <v>45958</v>
      </c>
      <c r="D475" t="inlineStr">
        <is>
          <t>KALMAR LÄN</t>
        </is>
      </c>
      <c r="E475" t="inlineStr">
        <is>
          <t>TORSÅS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14937-2022</t>
        </is>
      </c>
      <c r="B476" s="1" t="n">
        <v>44657.41376157408</v>
      </c>
      <c r="C476" s="1" t="n">
        <v>45958</v>
      </c>
      <c r="D476" t="inlineStr">
        <is>
          <t>KALMAR LÄN</t>
        </is>
      </c>
      <c r="E476" t="inlineStr">
        <is>
          <t>TORSÅS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45568-2023</t>
        </is>
      </c>
      <c r="B477" s="1" t="n">
        <v>45194</v>
      </c>
      <c r="C477" s="1" t="n">
        <v>45958</v>
      </c>
      <c r="D477" t="inlineStr">
        <is>
          <t>KALMAR LÄN</t>
        </is>
      </c>
      <c r="E477" t="inlineStr">
        <is>
          <t>TORSÅS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67633-2020</t>
        </is>
      </c>
      <c r="B478" s="1" t="n">
        <v>44182</v>
      </c>
      <c r="C478" s="1" t="n">
        <v>45958</v>
      </c>
      <c r="D478" t="inlineStr">
        <is>
          <t>KALMAR LÄN</t>
        </is>
      </c>
      <c r="E478" t="inlineStr">
        <is>
          <t>TORSÅS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42897-2023</t>
        </is>
      </c>
      <c r="B479" s="1" t="n">
        <v>45182.48377314815</v>
      </c>
      <c r="C479" s="1" t="n">
        <v>45958</v>
      </c>
      <c r="D479" t="inlineStr">
        <is>
          <t>KALMAR LÄN</t>
        </is>
      </c>
      <c r="E479" t="inlineStr">
        <is>
          <t>TORSÅS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9676-2024</t>
        </is>
      </c>
      <c r="B480" s="1" t="n">
        <v>45362.46388888889</v>
      </c>
      <c r="C480" s="1" t="n">
        <v>45958</v>
      </c>
      <c r="D480" t="inlineStr">
        <is>
          <t>KALMAR LÄN</t>
        </is>
      </c>
      <c r="E480" t="inlineStr">
        <is>
          <t>TORSÅS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61260-2024</t>
        </is>
      </c>
      <c r="B481" s="1" t="n">
        <v>45645.71836805555</v>
      </c>
      <c r="C481" s="1" t="n">
        <v>45958</v>
      </c>
      <c r="D481" t="inlineStr">
        <is>
          <t>KALMAR LÄN</t>
        </is>
      </c>
      <c r="E481" t="inlineStr">
        <is>
          <t>TORSÅS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62101-2021</t>
        </is>
      </c>
      <c r="B482" s="1" t="n">
        <v>44502</v>
      </c>
      <c r="C482" s="1" t="n">
        <v>45958</v>
      </c>
      <c r="D482" t="inlineStr">
        <is>
          <t>KALMAR LÄN</t>
        </is>
      </c>
      <c r="E482" t="inlineStr">
        <is>
          <t>TORSÅS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16152-2023</t>
        </is>
      </c>
      <c r="B483" s="1" t="n">
        <v>45027.65821759259</v>
      </c>
      <c r="C483" s="1" t="n">
        <v>45958</v>
      </c>
      <c r="D483" t="inlineStr">
        <is>
          <t>KALMAR LÄN</t>
        </is>
      </c>
      <c r="E483" t="inlineStr">
        <is>
          <t>TORSÅS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4016-2024</t>
        </is>
      </c>
      <c r="B484" s="1" t="n">
        <v>45323</v>
      </c>
      <c r="C484" s="1" t="n">
        <v>45958</v>
      </c>
      <c r="D484" t="inlineStr">
        <is>
          <t>KALMAR LÄN</t>
        </is>
      </c>
      <c r="E484" t="inlineStr">
        <is>
          <t>TORSÅS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26700-2023</t>
        </is>
      </c>
      <c r="B485" s="1" t="n">
        <v>45093</v>
      </c>
      <c r="C485" s="1" t="n">
        <v>45958</v>
      </c>
      <c r="D485" t="inlineStr">
        <is>
          <t>KALMAR LÄN</t>
        </is>
      </c>
      <c r="E485" t="inlineStr">
        <is>
          <t>TORSÅS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59275-2023</t>
        </is>
      </c>
      <c r="B486" s="1" t="n">
        <v>45253</v>
      </c>
      <c r="C486" s="1" t="n">
        <v>45958</v>
      </c>
      <c r="D486" t="inlineStr">
        <is>
          <t>KALMAR LÄN</t>
        </is>
      </c>
      <c r="E486" t="inlineStr">
        <is>
          <t>TORSÅS</t>
        </is>
      </c>
      <c r="G486" t="n">
        <v>12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10907-2021</t>
        </is>
      </c>
      <c r="B487" s="1" t="n">
        <v>44259</v>
      </c>
      <c r="C487" s="1" t="n">
        <v>45958</v>
      </c>
      <c r="D487" t="inlineStr">
        <is>
          <t>KALMAR LÄN</t>
        </is>
      </c>
      <c r="E487" t="inlineStr">
        <is>
          <t>TORSÅS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13954-2021</t>
        </is>
      </c>
      <c r="B488" s="1" t="n">
        <v>44277</v>
      </c>
      <c r="C488" s="1" t="n">
        <v>45958</v>
      </c>
      <c r="D488" t="inlineStr">
        <is>
          <t>KALMAR LÄN</t>
        </is>
      </c>
      <c r="E488" t="inlineStr">
        <is>
          <t>TORSÅS</t>
        </is>
      </c>
      <c r="G488" t="n">
        <v>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8405-2024</t>
        </is>
      </c>
      <c r="B489" s="1" t="n">
        <v>45352.9037962963</v>
      </c>
      <c r="C489" s="1" t="n">
        <v>45958</v>
      </c>
      <c r="D489" t="inlineStr">
        <is>
          <t>KALMAR LÄN</t>
        </is>
      </c>
      <c r="E489" t="inlineStr">
        <is>
          <t>TORSÅS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52071-2023</t>
        </is>
      </c>
      <c r="B490" s="1" t="n">
        <v>45223</v>
      </c>
      <c r="C490" s="1" t="n">
        <v>45958</v>
      </c>
      <c r="D490" t="inlineStr">
        <is>
          <t>KALMAR LÄN</t>
        </is>
      </c>
      <c r="E490" t="inlineStr">
        <is>
          <t>TORSÅS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51852-2024</t>
        </is>
      </c>
      <c r="B491" s="1" t="n">
        <v>45607.53863425926</v>
      </c>
      <c r="C491" s="1" t="n">
        <v>45958</v>
      </c>
      <c r="D491" t="inlineStr">
        <is>
          <t>KALMAR LÄN</t>
        </is>
      </c>
      <c r="E491" t="inlineStr">
        <is>
          <t>TORSÅS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15212-2021</t>
        </is>
      </c>
      <c r="B492" s="1" t="n">
        <v>44284.46223379629</v>
      </c>
      <c r="C492" s="1" t="n">
        <v>45958</v>
      </c>
      <c r="D492" t="inlineStr">
        <is>
          <t>KALMAR LÄN</t>
        </is>
      </c>
      <c r="E492" t="inlineStr">
        <is>
          <t>TORSÅS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15213-2021</t>
        </is>
      </c>
      <c r="B493" s="1" t="n">
        <v>44284.4637037037</v>
      </c>
      <c r="C493" s="1" t="n">
        <v>45958</v>
      </c>
      <c r="D493" t="inlineStr">
        <is>
          <t>KALMAR LÄN</t>
        </is>
      </c>
      <c r="E493" t="inlineStr">
        <is>
          <t>TORSÅS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8905-2025</t>
        </is>
      </c>
      <c r="B494" s="1" t="n">
        <v>45713.41635416666</v>
      </c>
      <c r="C494" s="1" t="n">
        <v>45958</v>
      </c>
      <c r="D494" t="inlineStr">
        <is>
          <t>KALMAR LÄN</t>
        </is>
      </c>
      <c r="E494" t="inlineStr">
        <is>
          <t>TORSÅS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46572-2023</t>
        </is>
      </c>
      <c r="B495" s="1" t="n">
        <v>45198.34445601852</v>
      </c>
      <c r="C495" s="1" t="n">
        <v>45958</v>
      </c>
      <c r="D495" t="inlineStr">
        <is>
          <t>KALMAR LÄN</t>
        </is>
      </c>
      <c r="E495" t="inlineStr">
        <is>
          <t>TORSÅS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40046-2023</t>
        </is>
      </c>
      <c r="B496" s="1" t="n">
        <v>45167</v>
      </c>
      <c r="C496" s="1" t="n">
        <v>45958</v>
      </c>
      <c r="D496" t="inlineStr">
        <is>
          <t>KALMAR LÄN</t>
        </is>
      </c>
      <c r="E496" t="inlineStr">
        <is>
          <t>TORSÅS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40047-2023</t>
        </is>
      </c>
      <c r="B497" s="1" t="n">
        <v>45167</v>
      </c>
      <c r="C497" s="1" t="n">
        <v>45958</v>
      </c>
      <c r="D497" t="inlineStr">
        <is>
          <t>KALMAR LÄN</t>
        </is>
      </c>
      <c r="E497" t="inlineStr">
        <is>
          <t>TORSÅS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2025-10-28T10:27:03Z</dcterms:created>
  <dcterms:modified xmlns:dcterms="http://purl.org/dc/terms/" xmlns:xsi="http://www.w3.org/2001/XMLSchema-instance" xsi:type="dcterms:W3CDTF">2025-10-28T10:27:03Z</dcterms:modified>
</cp:coreProperties>
</file>