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45954</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45954</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45954</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21219-2023</t>
        </is>
      </c>
      <c r="B5" s="1" t="n">
        <v>45062</v>
      </c>
      <c r="C5" s="1" t="n">
        <v>45954</v>
      </c>
      <c r="D5" t="inlineStr">
        <is>
          <t>KALMAR LÄN</t>
        </is>
      </c>
      <c r="E5" t="inlineStr">
        <is>
          <t>MÖRBYLÅNGA</t>
        </is>
      </c>
      <c r="G5" t="n">
        <v>2.6</v>
      </c>
      <c r="H5" t="n">
        <v>7</v>
      </c>
      <c r="I5" t="n">
        <v>11</v>
      </c>
      <c r="J5" t="n">
        <v>1</v>
      </c>
      <c r="K5" t="n">
        <v>0</v>
      </c>
      <c r="L5" t="n">
        <v>1</v>
      </c>
      <c r="M5" t="n">
        <v>0</v>
      </c>
      <c r="N5" t="n">
        <v>0</v>
      </c>
      <c r="O5" t="n">
        <v>2</v>
      </c>
      <c r="P5" t="n">
        <v>1</v>
      </c>
      <c r="Q5" t="n">
        <v>16</v>
      </c>
      <c r="R5" s="2" t="inlineStr">
        <is>
          <t>Ask
Olivbrun spindling
Grov baronmossa
Murgröna
Nästrot
Platt fjädermossa
Purpurknipprot
Skogsknipprot
Strimspindling
Sårläka
Traslav
Tvåblad
Underviol
Fläcknycklar
Blåsippa
Gullviva</t>
        </is>
      </c>
      <c r="S5">
        <f>HYPERLINK("https://klasma.github.io/Logging_0840/artfynd/A 21219-2023 artfynd.xlsx", "A 21219-2023")</f>
        <v/>
      </c>
      <c r="T5">
        <f>HYPERLINK("https://klasma.github.io/Logging_0840/kartor/A 21219-2023 karta.png", "A 21219-2023")</f>
        <v/>
      </c>
      <c r="V5">
        <f>HYPERLINK("https://klasma.github.io/Logging_0840/klagomål/A 21219-2023 FSC-klagomål.docx", "A 21219-2023")</f>
        <v/>
      </c>
      <c r="W5">
        <f>HYPERLINK("https://klasma.github.io/Logging_0840/klagomålsmail/A 21219-2023 FSC-klagomål mail.docx", "A 21219-2023")</f>
        <v/>
      </c>
      <c r="X5">
        <f>HYPERLINK("https://klasma.github.io/Logging_0840/tillsyn/A 21219-2023 tillsynsbegäran.docx", "A 21219-2023")</f>
        <v/>
      </c>
      <c r="Y5">
        <f>HYPERLINK("https://klasma.github.io/Logging_0840/tillsynsmail/A 21219-2023 tillsynsbegäran mail.docx", "A 21219-2023")</f>
        <v/>
      </c>
    </row>
    <row r="6" ht="15" customHeight="1">
      <c r="A6" t="inlineStr">
        <is>
          <t>A 27865-2024</t>
        </is>
      </c>
      <c r="B6" s="1" t="n">
        <v>45475.67303240741</v>
      </c>
      <c r="C6" s="1" t="n">
        <v>45954</v>
      </c>
      <c r="D6" t="inlineStr">
        <is>
          <t>KALMAR LÄN</t>
        </is>
      </c>
      <c r="E6" t="inlineStr">
        <is>
          <t>MÖRBYLÅNGA</t>
        </is>
      </c>
      <c r="G6" t="n">
        <v>0.7</v>
      </c>
      <c r="H6" t="n">
        <v>5</v>
      </c>
      <c r="I6" t="n">
        <v>8</v>
      </c>
      <c r="J6" t="n">
        <v>6</v>
      </c>
      <c r="K6" t="n">
        <v>0</v>
      </c>
      <c r="L6" t="n">
        <v>0</v>
      </c>
      <c r="M6" t="n">
        <v>0</v>
      </c>
      <c r="N6" t="n">
        <v>0</v>
      </c>
      <c r="O6" t="n">
        <v>6</v>
      </c>
      <c r="P6" t="n">
        <v>0</v>
      </c>
      <c r="Q6" t="n">
        <v>16</v>
      </c>
      <c r="R6" s="2" t="inlineStr">
        <is>
          <t>Bergjohannesört
Bredarun
Klasefibbla
Solvända
Svart taggsvamp
Vippärt
Blå slemspindling
Diskvaxskivling
Fjällig taggsvamp s.str.
Murgröna
Nästrot
Skogsknipprot
Strävlosta
Underviol
Grönvit nattviol
Blåsippa</t>
        </is>
      </c>
      <c r="S6">
        <f>HYPERLINK("https://klasma.github.io/Logging_0840/artfynd/A 27865-2024 artfynd.xlsx", "A 27865-2024")</f>
        <v/>
      </c>
      <c r="T6">
        <f>HYPERLINK("https://klasma.github.io/Logging_0840/kartor/A 27865-2024 karta.png", "A 27865-2024")</f>
        <v/>
      </c>
      <c r="V6">
        <f>HYPERLINK("https://klasma.github.io/Logging_0840/klagomål/A 27865-2024 FSC-klagomål.docx", "A 27865-2024")</f>
        <v/>
      </c>
      <c r="W6">
        <f>HYPERLINK("https://klasma.github.io/Logging_0840/klagomålsmail/A 27865-2024 FSC-klagomål mail.docx", "A 27865-2024")</f>
        <v/>
      </c>
      <c r="X6">
        <f>HYPERLINK("https://klasma.github.io/Logging_0840/tillsyn/A 27865-2024 tillsynsbegäran.docx", "A 27865-2024")</f>
        <v/>
      </c>
      <c r="Y6">
        <f>HYPERLINK("https://klasma.github.io/Logging_0840/tillsynsmail/A 27865-2024 tillsynsbegäran mail.docx", "A 27865-2024")</f>
        <v/>
      </c>
    </row>
    <row r="7" ht="15" customHeight="1">
      <c r="A7" t="inlineStr">
        <is>
          <t>A 65163-2020</t>
        </is>
      </c>
      <c r="B7" s="1" t="n">
        <v>44172</v>
      </c>
      <c r="C7" s="1" t="n">
        <v>45954</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45954</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45954</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45954</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45954</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45954</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38039-2022</t>
        </is>
      </c>
      <c r="B13" s="1" t="n">
        <v>44811</v>
      </c>
      <c r="C13" s="1" t="n">
        <v>45954</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38039-2022 artfynd.xlsx", "A 38039-2022")</f>
        <v/>
      </c>
      <c r="T13">
        <f>HYPERLINK("https://klasma.github.io/Logging_0840/kartor/A 38039-2022 karta.png", "A 38039-2022")</f>
        <v/>
      </c>
      <c r="V13">
        <f>HYPERLINK("https://klasma.github.io/Logging_0840/klagomål/A 38039-2022 FSC-klagomål.docx", "A 38039-2022")</f>
        <v/>
      </c>
      <c r="W13">
        <f>HYPERLINK("https://klasma.github.io/Logging_0840/klagomålsmail/A 38039-2022 FSC-klagomål mail.docx", "A 38039-2022")</f>
        <v/>
      </c>
      <c r="X13">
        <f>HYPERLINK("https://klasma.github.io/Logging_0840/tillsyn/A 38039-2022 tillsynsbegäran.docx", "A 38039-2022")</f>
        <v/>
      </c>
      <c r="Y13">
        <f>HYPERLINK("https://klasma.github.io/Logging_0840/tillsynsmail/A 38039-2022 tillsynsbegäran mail.docx", "A 38039-2022")</f>
        <v/>
      </c>
    </row>
    <row r="14" ht="15" customHeight="1">
      <c r="A14" t="inlineStr">
        <is>
          <t>A 27636-2023</t>
        </is>
      </c>
      <c r="B14" s="1" t="n">
        <v>45097</v>
      </c>
      <c r="C14" s="1" t="n">
        <v>45954</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27636-2023 artfynd.xlsx", "A 27636-2023")</f>
        <v/>
      </c>
      <c r="T14">
        <f>HYPERLINK("https://klasma.github.io/Logging_0840/kartor/A 27636-2023 karta.png", "A 27636-2023")</f>
        <v/>
      </c>
      <c r="V14">
        <f>HYPERLINK("https://klasma.github.io/Logging_0840/klagomål/A 27636-2023 FSC-klagomål.docx", "A 27636-2023")</f>
        <v/>
      </c>
      <c r="W14">
        <f>HYPERLINK("https://klasma.github.io/Logging_0840/klagomålsmail/A 27636-2023 FSC-klagomål mail.docx", "A 27636-2023")</f>
        <v/>
      </c>
      <c r="X14">
        <f>HYPERLINK("https://klasma.github.io/Logging_0840/tillsyn/A 27636-2023 tillsynsbegäran.docx", "A 27636-2023")</f>
        <v/>
      </c>
      <c r="Y14">
        <f>HYPERLINK("https://klasma.github.io/Logging_0840/tillsynsmail/A 27636-2023 tillsynsbegäran mail.docx", "A 27636-2023")</f>
        <v/>
      </c>
    </row>
    <row r="15" ht="15" customHeight="1">
      <c r="A15" t="inlineStr">
        <is>
          <t>A 39320-2024</t>
        </is>
      </c>
      <c r="B15" s="1" t="n">
        <v>45551</v>
      </c>
      <c r="C15" s="1" t="n">
        <v>45954</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45954</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45954</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45954</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45954</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45954</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45954</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45954</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45954</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45954</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45954</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45954</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45954</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45954</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45954</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45954</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45954</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45954</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45954</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45954</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43704-2025</t>
        </is>
      </c>
      <c r="B35" s="1" t="n">
        <v>45912.40490740741</v>
      </c>
      <c r="C35" s="1" t="n">
        <v>45954</v>
      </c>
      <c r="D35" t="inlineStr">
        <is>
          <t>KALMAR LÄN</t>
        </is>
      </c>
      <c r="E35" t="inlineStr">
        <is>
          <t>MÖRBYLÅNGA</t>
        </is>
      </c>
      <c r="G35" t="n">
        <v>2.7</v>
      </c>
      <c r="H35" t="n">
        <v>0</v>
      </c>
      <c r="I35" t="n">
        <v>0</v>
      </c>
      <c r="J35" t="n">
        <v>0</v>
      </c>
      <c r="K35" t="n">
        <v>0</v>
      </c>
      <c r="L35" t="n">
        <v>0</v>
      </c>
      <c r="M35" t="n">
        <v>0</v>
      </c>
      <c r="N35" t="n">
        <v>0</v>
      </c>
      <c r="O35" t="n">
        <v>0</v>
      </c>
      <c r="P35" t="n">
        <v>0</v>
      </c>
      <c r="Q35" t="n">
        <v>0</v>
      </c>
      <c r="R35" s="2" t="inlineStr"/>
    </row>
    <row r="36">
      <c r="A36" t="inlineStr">
        <is>
          <t>A 72167-2021</t>
        </is>
      </c>
      <c r="B36" s="1" t="n">
        <v>44544</v>
      </c>
      <c r="C36" s="1" t="n">
        <v>45954</v>
      </c>
      <c r="D36" t="inlineStr">
        <is>
          <t>KALMAR LÄN</t>
        </is>
      </c>
      <c r="E36" t="inlineStr">
        <is>
          <t>MÖRBYLÅNGA</t>
        </is>
      </c>
      <c r="G36" t="n">
        <v>3.5</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2025-10-24T10:06:21Z</dcterms:created>
  <dcterms:modified xmlns:dcterms="http://purl.org/dc/terms/" xmlns:xsi="http://www.w3.org/2001/XMLSchema-instance" xsi:type="dcterms:W3CDTF">2025-10-24T10:06:21Z</dcterms:modified>
</cp:coreProperties>
</file>