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45948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45948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40701-2023</t>
        </is>
      </c>
      <c r="B5" s="1" t="n">
        <v>45170</v>
      </c>
      <c r="C5" s="1" t="n">
        <v>45948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Ask
Oxtungssvamp
Platt fjädermossa</t>
        </is>
      </c>
      <c r="S5">
        <f>HYPERLINK("https://klasma.github.io/Logging_1082/artfynd/A 40701-2023 artfynd.xlsx", "A 40701-2023")</f>
        <v/>
      </c>
      <c r="T5">
        <f>HYPERLINK("https://klasma.github.io/Logging_1082/kartor/A 40701-2023 karta.png", "A 40701-2023")</f>
        <v/>
      </c>
      <c r="V5">
        <f>HYPERLINK("https://klasma.github.io/Logging_1082/klagomål/A 40701-2023 FSC-klagomål.docx", "A 40701-2023")</f>
        <v/>
      </c>
      <c r="W5">
        <f>HYPERLINK("https://klasma.github.io/Logging_1082/klagomålsmail/A 40701-2023 FSC-klagomål mail.docx", "A 40701-2023")</f>
        <v/>
      </c>
      <c r="X5">
        <f>HYPERLINK("https://klasma.github.io/Logging_1082/tillsyn/A 40701-2023 tillsynsbegäran.docx", "A 40701-2023")</f>
        <v/>
      </c>
      <c r="Y5">
        <f>HYPERLINK("https://klasma.github.io/Logging_1082/tillsynsmail/A 40701-2023 tillsynsbegäran mail.docx", "A 40701-2023")</f>
        <v/>
      </c>
    </row>
    <row r="6" ht="15" customHeight="1">
      <c r="A6" t="inlineStr">
        <is>
          <t>A 61706-2020</t>
        </is>
      </c>
      <c r="B6" s="1" t="n">
        <v>44158</v>
      </c>
      <c r="C6" s="1" t="n">
        <v>45948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Veckticka
Fällmossa
Klippfrullania</t>
        </is>
      </c>
      <c r="S6">
        <f>HYPERLINK("https://klasma.github.io/Logging_1082/artfynd/A 61706-2020 artfynd.xlsx", "A 61706-2020")</f>
        <v/>
      </c>
      <c r="T6">
        <f>HYPERLINK("https://klasma.github.io/Logging_1082/kartor/A 61706-2020 karta.png", "A 61706-2020")</f>
        <v/>
      </c>
      <c r="V6">
        <f>HYPERLINK("https://klasma.github.io/Logging_1082/klagomål/A 61706-2020 FSC-klagomål.docx", "A 61706-2020")</f>
        <v/>
      </c>
      <c r="W6">
        <f>HYPERLINK("https://klasma.github.io/Logging_1082/klagomålsmail/A 61706-2020 FSC-klagomål mail.docx", "A 61706-2020")</f>
        <v/>
      </c>
      <c r="X6">
        <f>HYPERLINK("https://klasma.github.io/Logging_1082/tillsyn/A 61706-2020 tillsynsbegäran.docx", "A 61706-2020")</f>
        <v/>
      </c>
      <c r="Y6">
        <f>HYPERLINK("https://klasma.github.io/Logging_1082/tillsynsmail/A 61706-2020 tillsynsbegäran mail.docx", "A 61706-2020")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45948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45948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45948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45948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45948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37770-2024</t>
        </is>
      </c>
      <c r="B12" s="1" t="n">
        <v>45541.87185185185</v>
      </c>
      <c r="C12" s="1" t="n">
        <v>45948</v>
      </c>
      <c r="D12" t="inlineStr">
        <is>
          <t>BLEKINGE LÄN</t>
        </is>
      </c>
      <c r="E12" t="inlineStr">
        <is>
          <t>KARLSHAMN</t>
        </is>
      </c>
      <c r="G12" t="n">
        <v>5.7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HYPERLINK("https://klasma.github.io/Logging_1082/artfynd/A 37770-2024 artfynd.xlsx", "A 37770-2024")</f>
        <v/>
      </c>
      <c r="T12">
        <f>HYPERLINK("https://klasma.github.io/Logging_1082/kartor/A 37770-2024 karta.png", "A 37770-2024")</f>
        <v/>
      </c>
      <c r="V12">
        <f>HYPERLINK("https://klasma.github.io/Logging_1082/klagomål/A 37770-2024 FSC-klagomål.docx", "A 37770-2024")</f>
        <v/>
      </c>
      <c r="W12">
        <f>HYPERLINK("https://klasma.github.io/Logging_1082/klagomålsmail/A 37770-2024 FSC-klagomål mail.docx", "A 37770-2024")</f>
        <v/>
      </c>
      <c r="X12">
        <f>HYPERLINK("https://klasma.github.io/Logging_1082/tillsyn/A 37770-2024 tillsynsbegäran.docx", "A 37770-2024")</f>
        <v/>
      </c>
      <c r="Y12">
        <f>HYPERLINK("https://klasma.github.io/Logging_1082/tillsynsmail/A 37770-2024 tillsynsbegäran mail.docx", "A 37770-2024")</f>
        <v/>
      </c>
    </row>
    <row r="13" ht="15" customHeight="1">
      <c r="A13" t="inlineStr">
        <is>
          <t>A 16893-2023</t>
        </is>
      </c>
      <c r="B13" s="1" t="n">
        <v>45028</v>
      </c>
      <c r="C13" s="1" t="n">
        <v>45948</v>
      </c>
      <c r="D13" t="inlineStr">
        <is>
          <t>BLEKINGE LÄN</t>
        </is>
      </c>
      <c r="E13" t="inlineStr">
        <is>
          <t>KARLSHAMN</t>
        </is>
      </c>
      <c r="G13" t="n">
        <v>10.7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Stortimjan</t>
        </is>
      </c>
      <c r="S13">
        <f>HYPERLINK("https://klasma.github.io/Logging_1082/artfynd/A 16893-2023 artfynd.xlsx", "A 16893-2023")</f>
        <v/>
      </c>
      <c r="T13">
        <f>HYPERLINK("https://klasma.github.io/Logging_1082/kartor/A 16893-2023 karta.png", "A 16893-2023")</f>
        <v/>
      </c>
      <c r="V13">
        <f>HYPERLINK("https://klasma.github.io/Logging_1082/klagomål/A 16893-2023 FSC-klagomål.docx", "A 16893-2023")</f>
        <v/>
      </c>
      <c r="W13">
        <f>HYPERLINK("https://klasma.github.io/Logging_1082/klagomålsmail/A 16893-2023 FSC-klagomål mail.docx", "A 16893-2023")</f>
        <v/>
      </c>
      <c r="X13">
        <f>HYPERLINK("https://klasma.github.io/Logging_1082/tillsyn/A 16893-2023 tillsynsbegäran.docx", "A 16893-2023")</f>
        <v/>
      </c>
      <c r="Y13">
        <f>HYPERLINK("https://klasma.github.io/Logging_1082/tillsynsmail/A 16893-2023 tillsynsbegäran mail.docx", "A 16893-2023")</f>
        <v/>
      </c>
    </row>
    <row r="14" ht="15" customHeight="1">
      <c r="A14" t="inlineStr">
        <is>
          <t>A 2368-2024</t>
        </is>
      </c>
      <c r="B14" s="1" t="n">
        <v>45310</v>
      </c>
      <c r="C14" s="1" t="n">
        <v>45948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7.9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Skogsduva</t>
        </is>
      </c>
      <c r="S14">
        <f>HYPERLINK("https://klasma.github.io/Logging_1082/artfynd/A 2368-2024 artfynd.xlsx", "A 2368-2024")</f>
        <v/>
      </c>
      <c r="T14">
        <f>HYPERLINK("https://klasma.github.io/Logging_1082/kartor/A 2368-2024 karta.png", "A 2368-2024")</f>
        <v/>
      </c>
      <c r="V14">
        <f>HYPERLINK("https://klasma.github.io/Logging_1082/klagomål/A 2368-2024 FSC-klagomål.docx", "A 2368-2024")</f>
        <v/>
      </c>
      <c r="W14">
        <f>HYPERLINK("https://klasma.github.io/Logging_1082/klagomålsmail/A 2368-2024 FSC-klagomål mail.docx", "A 2368-2024")</f>
        <v/>
      </c>
      <c r="X14">
        <f>HYPERLINK("https://klasma.github.io/Logging_1082/tillsyn/A 2368-2024 tillsynsbegäran.docx", "A 2368-2024")</f>
        <v/>
      </c>
      <c r="Y14">
        <f>HYPERLINK("https://klasma.github.io/Logging_1082/tillsynsmail/A 2368-2024 tillsynsbegäran mail.docx", "A 2368-2024")</f>
        <v/>
      </c>
      <c r="Z14">
        <f>HYPERLINK("https://klasma.github.io/Logging_1082/fåglar/A 2368-2024 prioriterade fågelarter.docx", "A 2368-2024")</f>
        <v/>
      </c>
    </row>
    <row r="15" ht="15" customHeight="1">
      <c r="A15" t="inlineStr">
        <is>
          <t>A 33549-2023</t>
        </is>
      </c>
      <c r="B15" s="1" t="n">
        <v>45118</v>
      </c>
      <c r="C15" s="1" t="n">
        <v>45948</v>
      </c>
      <c r="D15" t="inlineStr">
        <is>
          <t>BLEKINGE LÄN</t>
        </is>
      </c>
      <c r="E15" t="inlineStr">
        <is>
          <t>KARLSHAMN</t>
        </is>
      </c>
      <c r="G15" t="n">
        <v>1.6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Fjällsopp</t>
        </is>
      </c>
      <c r="S15">
        <f>HYPERLINK("https://klasma.github.io/Logging_1082/artfynd/A 33549-2023 artfynd.xlsx", "A 33549-2023")</f>
        <v/>
      </c>
      <c r="T15">
        <f>HYPERLINK("https://klasma.github.io/Logging_1082/kartor/A 33549-2023 karta.png", "A 33549-2023")</f>
        <v/>
      </c>
      <c r="V15">
        <f>HYPERLINK("https://klasma.github.io/Logging_1082/klagomål/A 33549-2023 FSC-klagomål.docx", "A 33549-2023")</f>
        <v/>
      </c>
      <c r="W15">
        <f>HYPERLINK("https://klasma.github.io/Logging_1082/klagomålsmail/A 33549-2023 FSC-klagomål mail.docx", "A 33549-2023")</f>
        <v/>
      </c>
      <c r="X15">
        <f>HYPERLINK("https://klasma.github.io/Logging_1082/tillsyn/A 33549-2023 tillsynsbegäran.docx", "A 33549-2023")</f>
        <v/>
      </c>
      <c r="Y15">
        <f>HYPERLINK("https://klasma.github.io/Logging_1082/tillsynsmail/A 33549-2023 tillsynsbegäran mail.docx", "A 33549-2023")</f>
        <v/>
      </c>
    </row>
    <row r="16" ht="15" customHeight="1">
      <c r="A16" t="inlineStr">
        <is>
          <t>A 37115-2021</t>
        </is>
      </c>
      <c r="B16" s="1" t="n">
        <v>44395</v>
      </c>
      <c r="C16" s="1" t="n">
        <v>45948</v>
      </c>
      <c r="D16" t="inlineStr">
        <is>
          <t>BLEKINGE LÄN</t>
        </is>
      </c>
      <c r="E16" t="inlineStr">
        <is>
          <t>KARLSHAMN</t>
        </is>
      </c>
      <c r="G16" t="n">
        <v>16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Pulverädellav</t>
        </is>
      </c>
      <c r="S16">
        <f>HYPERLINK("https://klasma.github.io/Logging_1082/artfynd/A 37115-2021 artfynd.xlsx", "A 37115-2021")</f>
        <v/>
      </c>
      <c r="T16">
        <f>HYPERLINK("https://klasma.github.io/Logging_1082/kartor/A 37115-2021 karta.png", "A 37115-2021")</f>
        <v/>
      </c>
      <c r="V16">
        <f>HYPERLINK("https://klasma.github.io/Logging_1082/klagomål/A 37115-2021 FSC-klagomål.docx", "A 37115-2021")</f>
        <v/>
      </c>
      <c r="W16">
        <f>HYPERLINK("https://klasma.github.io/Logging_1082/klagomålsmail/A 37115-2021 FSC-klagomål mail.docx", "A 37115-2021")</f>
        <v/>
      </c>
      <c r="X16">
        <f>HYPERLINK("https://klasma.github.io/Logging_1082/tillsyn/A 37115-2021 tillsynsbegäran.docx", "A 37115-2021")</f>
        <v/>
      </c>
      <c r="Y16">
        <f>HYPERLINK("https://klasma.github.io/Logging_1082/tillsynsmail/A 37115-2021 tillsynsbegäran mail.docx", "A 37115-2021")</f>
        <v/>
      </c>
    </row>
    <row r="17" ht="15" customHeight="1">
      <c r="A17" t="inlineStr">
        <is>
          <t>A 58405-2022</t>
        </is>
      </c>
      <c r="B17" s="1" t="n">
        <v>44901</v>
      </c>
      <c r="C17" s="1" t="n">
        <v>45948</v>
      </c>
      <c r="D17" t="inlineStr">
        <is>
          <t>BLEKINGE LÄN</t>
        </is>
      </c>
      <c r="E17" t="inlineStr">
        <is>
          <t>KARLSHAMN</t>
        </is>
      </c>
      <c r="F17" t="inlineStr">
        <is>
          <t>Kommuner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Grönsångare</t>
        </is>
      </c>
      <c r="S17">
        <f>HYPERLINK("https://klasma.github.io/Logging_1082/artfynd/A 58405-2022 artfynd.xlsx", "A 58405-2022")</f>
        <v/>
      </c>
      <c r="T17">
        <f>HYPERLINK("https://klasma.github.io/Logging_1082/kartor/A 58405-2022 karta.png", "A 58405-2022")</f>
        <v/>
      </c>
      <c r="V17">
        <f>HYPERLINK("https://klasma.github.io/Logging_1082/klagomål/A 58405-2022 FSC-klagomål.docx", "A 58405-2022")</f>
        <v/>
      </c>
      <c r="W17">
        <f>HYPERLINK("https://klasma.github.io/Logging_1082/klagomålsmail/A 58405-2022 FSC-klagomål mail.docx", "A 58405-2022")</f>
        <v/>
      </c>
      <c r="X17">
        <f>HYPERLINK("https://klasma.github.io/Logging_1082/tillsyn/A 58405-2022 tillsynsbegäran.docx", "A 58405-2022")</f>
        <v/>
      </c>
      <c r="Y17">
        <f>HYPERLINK("https://klasma.github.io/Logging_1082/tillsynsmail/A 58405-2022 tillsynsbegäran mail.docx", "A 58405-2022")</f>
        <v/>
      </c>
      <c r="Z17">
        <f>HYPERLINK("https://klasma.github.io/Logging_1082/fåglar/A 58405-2022 prioriterade fågelarter.docx", "A 58405-2022")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45948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2369-2024</t>
        </is>
      </c>
      <c r="B19" s="1" t="n">
        <v>45310</v>
      </c>
      <c r="C19" s="1" t="n">
        <v>45948</v>
      </c>
      <c r="D19" t="inlineStr">
        <is>
          <t>BLEKINGE LÄN</t>
        </is>
      </c>
      <c r="E19" t="inlineStr">
        <is>
          <t>KARLSHAMN</t>
        </is>
      </c>
      <c r="F19" t="inlineStr">
        <is>
          <t>Kommuner</t>
        </is>
      </c>
      <c r="G19" t="n">
        <v>7.3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HYPERLINK("https://klasma.github.io/Logging_1082/artfynd/A 2369-2024 artfynd.xlsx", "A 2369-2024")</f>
        <v/>
      </c>
      <c r="T19">
        <f>HYPERLINK("https://klasma.github.io/Logging_1082/kartor/A 2369-2024 karta.png", "A 2369-2024")</f>
        <v/>
      </c>
      <c r="V19">
        <f>HYPERLINK("https://klasma.github.io/Logging_1082/klagomål/A 2369-2024 FSC-klagomål.docx", "A 2369-2024")</f>
        <v/>
      </c>
      <c r="W19">
        <f>HYPERLINK("https://klasma.github.io/Logging_1082/klagomålsmail/A 2369-2024 FSC-klagomål mail.docx", "A 2369-2024")</f>
        <v/>
      </c>
      <c r="X19">
        <f>HYPERLINK("https://klasma.github.io/Logging_1082/tillsyn/A 2369-2024 tillsynsbegäran.docx", "A 2369-2024")</f>
        <v/>
      </c>
      <c r="Y19">
        <f>HYPERLINK("https://klasma.github.io/Logging_1082/tillsynsmail/A 2369-2024 tillsynsbegäran mail.docx", "A 2369-2024")</f>
        <v/>
      </c>
      <c r="Z19">
        <f>HYPERLINK("https://klasma.github.io/Logging_1082/fåglar/A 2369-2024 prioriterade fågelarter.docx", "A 2369-2024")</f>
        <v/>
      </c>
    </row>
    <row r="20" ht="15" customHeight="1">
      <c r="A20" t="inlineStr">
        <is>
          <t>A 32267-2025</t>
        </is>
      </c>
      <c r="B20" s="1" t="n">
        <v>45835</v>
      </c>
      <c r="C20" s="1" t="n">
        <v>45948</v>
      </c>
      <c r="D20" t="inlineStr">
        <is>
          <t>BLEKINGE LÄN</t>
        </is>
      </c>
      <c r="E20" t="inlineStr">
        <is>
          <t>KARLSHAMN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HYPERLINK("https://klasma.github.io/Logging_1082/artfynd/A 32267-2025 artfynd.xlsx", "A 32267-2025")</f>
        <v/>
      </c>
      <c r="T20">
        <f>HYPERLINK("https://klasma.github.io/Logging_1082/kartor/A 32267-2025 karta.png", "A 32267-2025")</f>
        <v/>
      </c>
      <c r="V20">
        <f>HYPERLINK("https://klasma.github.io/Logging_1082/klagomål/A 32267-2025 FSC-klagomål.docx", "A 32267-2025")</f>
        <v/>
      </c>
      <c r="W20">
        <f>HYPERLINK("https://klasma.github.io/Logging_1082/klagomålsmail/A 32267-2025 FSC-klagomål mail.docx", "A 32267-2025")</f>
        <v/>
      </c>
      <c r="X20">
        <f>HYPERLINK("https://klasma.github.io/Logging_1082/tillsyn/A 32267-2025 tillsynsbegäran.docx", "A 32267-2025")</f>
        <v/>
      </c>
      <c r="Y20">
        <f>HYPERLINK("https://klasma.github.io/Logging_1082/tillsynsmail/A 32267-2025 tillsynsbegäran mail.docx", "A 32267-2025")</f>
        <v/>
      </c>
    </row>
    <row r="21" ht="15" customHeight="1">
      <c r="A21" t="inlineStr">
        <is>
          <t>A 14598-2022</t>
        </is>
      </c>
      <c r="B21" s="1" t="n">
        <v>44655</v>
      </c>
      <c r="C21" s="1" t="n">
        <v>45948</v>
      </c>
      <c r="D21" t="inlineStr">
        <is>
          <t>BLEKINGE LÄN</t>
        </is>
      </c>
      <c r="E21" t="inlineStr">
        <is>
          <t>KARLSHAMN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14598-2022 artfynd.xlsx", "A 14598-2022")</f>
        <v/>
      </c>
      <c r="T21">
        <f>HYPERLINK("https://klasma.github.io/Logging_1082/kartor/A 14598-2022 karta.png", "A 14598-2022")</f>
        <v/>
      </c>
      <c r="V21">
        <f>HYPERLINK("https://klasma.github.io/Logging_1082/klagomål/A 14598-2022 FSC-klagomål.docx", "A 14598-2022")</f>
        <v/>
      </c>
      <c r="W21">
        <f>HYPERLINK("https://klasma.github.io/Logging_1082/klagomålsmail/A 14598-2022 FSC-klagomål mail.docx", "A 14598-2022")</f>
        <v/>
      </c>
      <c r="X21">
        <f>HYPERLINK("https://klasma.github.io/Logging_1082/tillsyn/A 14598-2022 tillsynsbegäran.docx", "A 14598-2022")</f>
        <v/>
      </c>
      <c r="Y21">
        <f>HYPERLINK("https://klasma.github.io/Logging_1082/tillsynsmail/A 14598-2022 tillsynsbegäran mail.docx", "A 14598-2022")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45948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45948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45948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45948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45948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45948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45948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45948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45948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45948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45948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45948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45948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45948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64109-2021</t>
        </is>
      </c>
      <c r="B36" s="1" t="n">
        <v>44509</v>
      </c>
      <c r="C36" s="1" t="n">
        <v>45948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9-2022</t>
        </is>
      </c>
      <c r="B37" s="1" t="n">
        <v>44563.64881944445</v>
      </c>
      <c r="C37" s="1" t="n">
        <v>45948</v>
      </c>
      <c r="D37" t="inlineStr">
        <is>
          <t>BLEKINGE LÄN</t>
        </is>
      </c>
      <c r="E37" t="inlineStr">
        <is>
          <t>KARLSHAMN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54151-2021</t>
        </is>
      </c>
      <c r="B38" s="1" t="n">
        <v>44470</v>
      </c>
      <c r="C38" s="1" t="n">
        <v>45948</v>
      </c>
      <c r="D38" t="inlineStr">
        <is>
          <t>BLEKINGE LÄN</t>
        </is>
      </c>
      <c r="E38" t="inlineStr">
        <is>
          <t>KARLSHAMN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45948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45948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45948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45948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45948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45948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45948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45948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45948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45948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45948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45948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45948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45948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45948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45948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45948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45948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45948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45948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45948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31662-2022</t>
        </is>
      </c>
      <c r="B60" s="1" t="n">
        <v>44776</v>
      </c>
      <c r="C60" s="1" t="n">
        <v>45948</v>
      </c>
      <c r="D60" t="inlineStr">
        <is>
          <t>BLEKINGE LÄN</t>
        </is>
      </c>
      <c r="E60" t="inlineStr">
        <is>
          <t>KARLSHAMN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31666-2022</t>
        </is>
      </c>
      <c r="B61" s="1" t="n">
        <v>44776.32068287037</v>
      </c>
      <c r="C61" s="1" t="n">
        <v>45948</v>
      </c>
      <c r="D61" t="inlineStr">
        <is>
          <t>BLEKINGE LÄN</t>
        </is>
      </c>
      <c r="E61" t="inlineStr">
        <is>
          <t>KARLSHAMN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58837-2021</t>
        </is>
      </c>
      <c r="B62" s="1" t="n">
        <v>44489</v>
      </c>
      <c r="C62" s="1" t="n">
        <v>45948</v>
      </c>
      <c r="D62" t="inlineStr">
        <is>
          <t>BLEKINGE LÄN</t>
        </is>
      </c>
      <c r="E62" t="inlineStr">
        <is>
          <t>KARLSHAMN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45948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45948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58816-2021</t>
        </is>
      </c>
      <c r="B65" s="1" t="n">
        <v>44489.59065972222</v>
      </c>
      <c r="C65" s="1" t="n">
        <v>45948</v>
      </c>
      <c r="D65" t="inlineStr">
        <is>
          <t>BLEKINGE LÄN</t>
        </is>
      </c>
      <c r="E65" t="inlineStr">
        <is>
          <t>KARLSHAMN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67973-2021</t>
        </is>
      </c>
      <c r="B66" s="1" t="n">
        <v>44525.66943287037</v>
      </c>
      <c r="C66" s="1" t="n">
        <v>45948</v>
      </c>
      <c r="D66" t="inlineStr">
        <is>
          <t>BLEKINGE LÄN</t>
        </is>
      </c>
      <c r="E66" t="inlineStr">
        <is>
          <t>KARLSHAMN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68165-2021</t>
        </is>
      </c>
      <c r="B67" s="1" t="n">
        <v>44526.46231481482</v>
      </c>
      <c r="C67" s="1" t="n">
        <v>45948</v>
      </c>
      <c r="D67" t="inlineStr">
        <is>
          <t>BLEKINGE LÄN</t>
        </is>
      </c>
      <c r="E67" t="inlineStr">
        <is>
          <t>KARLSHAMN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57995-2021</t>
        </is>
      </c>
      <c r="B68" s="1" t="n">
        <v>44487</v>
      </c>
      <c r="C68" s="1" t="n">
        <v>45948</v>
      </c>
      <c r="D68" t="inlineStr">
        <is>
          <t>BLEKINGE LÄN</t>
        </is>
      </c>
      <c r="E68" t="inlineStr">
        <is>
          <t>KARLSHAMN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38212-2022</t>
        </is>
      </c>
      <c r="B69" s="1" t="n">
        <v>44812.44100694444</v>
      </c>
      <c r="C69" s="1" t="n">
        <v>45948</v>
      </c>
      <c r="D69" t="inlineStr">
        <is>
          <t>BLEKINGE LÄN</t>
        </is>
      </c>
      <c r="E69" t="inlineStr">
        <is>
          <t>KARLSHAMN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57796-2021</t>
        </is>
      </c>
      <c r="B70" s="1" t="n">
        <v>44484.60773148148</v>
      </c>
      <c r="C70" s="1" t="n">
        <v>45948</v>
      </c>
      <c r="D70" t="inlineStr">
        <is>
          <t>BLEKINGE LÄN</t>
        </is>
      </c>
      <c r="E70" t="inlineStr">
        <is>
          <t>KARLSHAMN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45587-2021</t>
        </is>
      </c>
      <c r="B71" s="1" t="n">
        <v>44440.71251157407</v>
      </c>
      <c r="C71" s="1" t="n">
        <v>45948</v>
      </c>
      <c r="D71" t="inlineStr">
        <is>
          <t>BLEKINGE LÄN</t>
        </is>
      </c>
      <c r="E71" t="inlineStr">
        <is>
          <t>KARLSHAMN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27698-2022</t>
        </is>
      </c>
      <c r="B72" s="1" t="n">
        <v>44743</v>
      </c>
      <c r="C72" s="1" t="n">
        <v>45948</v>
      </c>
      <c r="D72" t="inlineStr">
        <is>
          <t>BLEKINGE LÄN</t>
        </is>
      </c>
      <c r="E72" t="inlineStr">
        <is>
          <t>KARLSHAMN</t>
        </is>
      </c>
      <c r="F72" t="inlineStr">
        <is>
          <t>Kommuner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8936-2021</t>
        </is>
      </c>
      <c r="B73" s="1" t="n">
        <v>44249</v>
      </c>
      <c r="C73" s="1" t="n">
        <v>45948</v>
      </c>
      <c r="D73" t="inlineStr">
        <is>
          <t>BLEKINGE LÄN</t>
        </is>
      </c>
      <c r="E73" t="inlineStr">
        <is>
          <t>KARLSHAMN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17649-2022</t>
        </is>
      </c>
      <c r="B74" s="1" t="n">
        <v>44680.48541666667</v>
      </c>
      <c r="C74" s="1" t="n">
        <v>45948</v>
      </c>
      <c r="D74" t="inlineStr">
        <is>
          <t>BLEKINGE LÄN</t>
        </is>
      </c>
      <c r="E74" t="inlineStr">
        <is>
          <t>KARLSHAMN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7528-2025</t>
        </is>
      </c>
      <c r="B75" s="1" t="n">
        <v>45705</v>
      </c>
      <c r="C75" s="1" t="n">
        <v>45948</v>
      </c>
      <c r="D75" t="inlineStr">
        <is>
          <t>BLEKINGE LÄN</t>
        </is>
      </c>
      <c r="E75" t="inlineStr">
        <is>
          <t>KARLSHAMN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33633-2023</t>
        </is>
      </c>
      <c r="B76" s="1" t="n">
        <v>45119</v>
      </c>
      <c r="C76" s="1" t="n">
        <v>45948</v>
      </c>
      <c r="D76" t="inlineStr">
        <is>
          <t>BLEKINGE LÄN</t>
        </is>
      </c>
      <c r="E76" t="inlineStr">
        <is>
          <t>KARLSHAMN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8148-2024</t>
        </is>
      </c>
      <c r="B77" s="1" t="n">
        <v>45351.58114583333</v>
      </c>
      <c r="C77" s="1" t="n">
        <v>45948</v>
      </c>
      <c r="D77" t="inlineStr">
        <is>
          <t>BLEKINGE LÄN</t>
        </is>
      </c>
      <c r="E77" t="inlineStr">
        <is>
          <t>KARLSHAMN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19504-2021</t>
        </is>
      </c>
      <c r="B78" s="1" t="n">
        <v>44308</v>
      </c>
      <c r="C78" s="1" t="n">
        <v>45948</v>
      </c>
      <c r="D78" t="inlineStr">
        <is>
          <t>BLEKINGE LÄN</t>
        </is>
      </c>
      <c r="E78" t="inlineStr">
        <is>
          <t>KARLSHAMN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58830-2021</t>
        </is>
      </c>
      <c r="B79" s="1" t="n">
        <v>44489</v>
      </c>
      <c r="C79" s="1" t="n">
        <v>45948</v>
      </c>
      <c r="D79" t="inlineStr">
        <is>
          <t>BLEKINGE LÄN</t>
        </is>
      </c>
      <c r="E79" t="inlineStr">
        <is>
          <t>KARLSHAMN</t>
        </is>
      </c>
      <c r="G79" t="n">
        <v>6.3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31038-2024</t>
        </is>
      </c>
      <c r="B80" s="1" t="n">
        <v>45501</v>
      </c>
      <c r="C80" s="1" t="n">
        <v>45948</v>
      </c>
      <c r="D80" t="inlineStr">
        <is>
          <t>BLEKINGE LÄN</t>
        </is>
      </c>
      <c r="E80" t="inlineStr">
        <is>
          <t>KARLSHAMN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53118-2024</t>
        </is>
      </c>
      <c r="B81" s="1" t="n">
        <v>45611.58128472222</v>
      </c>
      <c r="C81" s="1" t="n">
        <v>45948</v>
      </c>
      <c r="D81" t="inlineStr">
        <is>
          <t>BLEKINGE LÄN</t>
        </is>
      </c>
      <c r="E81" t="inlineStr">
        <is>
          <t>KARLSHAMN</t>
        </is>
      </c>
      <c r="G81" t="n">
        <v>7.2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58786-2022</t>
        </is>
      </c>
      <c r="B82" s="1" t="n">
        <v>44903</v>
      </c>
      <c r="C82" s="1" t="n">
        <v>45948</v>
      </c>
      <c r="D82" t="inlineStr">
        <is>
          <t>BLEKINGE LÄN</t>
        </is>
      </c>
      <c r="E82" t="inlineStr">
        <is>
          <t>KARLSHAMN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59573-2023</t>
        </is>
      </c>
      <c r="B83" s="1" t="n">
        <v>45254</v>
      </c>
      <c r="C83" s="1" t="n">
        <v>45948</v>
      </c>
      <c r="D83" t="inlineStr">
        <is>
          <t>BLEKINGE LÄN</t>
        </is>
      </c>
      <c r="E83" t="inlineStr">
        <is>
          <t>KARLSHAMN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13879-2023</t>
        </is>
      </c>
      <c r="B84" s="1" t="n">
        <v>45007.76496527778</v>
      </c>
      <c r="C84" s="1" t="n">
        <v>45948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9439-2025</t>
        </is>
      </c>
      <c r="B85" s="1" t="n">
        <v>45714</v>
      </c>
      <c r="C85" s="1" t="n">
        <v>45948</v>
      </c>
      <c r="D85" t="inlineStr">
        <is>
          <t>BLEKINGE LÄN</t>
        </is>
      </c>
      <c r="E85" t="inlineStr">
        <is>
          <t>KARLSHAMN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48182-2023</t>
        </is>
      </c>
      <c r="B86" s="1" t="n">
        <v>45205.45309027778</v>
      </c>
      <c r="C86" s="1" t="n">
        <v>45948</v>
      </c>
      <c r="D86" t="inlineStr">
        <is>
          <t>BLEKINGE LÄN</t>
        </is>
      </c>
      <c r="E86" t="inlineStr">
        <is>
          <t>KARLSHAMN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35052-2022</t>
        </is>
      </c>
      <c r="B87" s="1" t="n">
        <v>44796</v>
      </c>
      <c r="C87" s="1" t="n">
        <v>45948</v>
      </c>
      <c r="D87" t="inlineStr">
        <is>
          <t>BLEKINGE LÄN</t>
        </is>
      </c>
      <c r="E87" t="inlineStr">
        <is>
          <t>KARLSHAMN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9442-2025</t>
        </is>
      </c>
      <c r="B88" s="1" t="n">
        <v>45714</v>
      </c>
      <c r="C88" s="1" t="n">
        <v>45948</v>
      </c>
      <c r="D88" t="inlineStr">
        <is>
          <t>BLEKINGE LÄN</t>
        </is>
      </c>
      <c r="E88" t="inlineStr">
        <is>
          <t>KARLSHAMN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66838-2021</t>
        </is>
      </c>
      <c r="B89" s="1" t="n">
        <v>44522</v>
      </c>
      <c r="C89" s="1" t="n">
        <v>45948</v>
      </c>
      <c r="D89" t="inlineStr">
        <is>
          <t>BLEKINGE LÄN</t>
        </is>
      </c>
      <c r="E89" t="inlineStr">
        <is>
          <t>KARLSHAMN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35271-2022</t>
        </is>
      </c>
      <c r="B90" s="1" t="n">
        <v>44797</v>
      </c>
      <c r="C90" s="1" t="n">
        <v>45948</v>
      </c>
      <c r="D90" t="inlineStr">
        <is>
          <t>BLEKINGE LÄN</t>
        </is>
      </c>
      <c r="E90" t="inlineStr">
        <is>
          <t>KARLSHAMN</t>
        </is>
      </c>
      <c r="G90" t="n">
        <v>7.9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16674-2025</t>
        </is>
      </c>
      <c r="B91" s="1" t="n">
        <v>45754.44438657408</v>
      </c>
      <c r="C91" s="1" t="n">
        <v>45948</v>
      </c>
      <c r="D91" t="inlineStr">
        <is>
          <t>BLEKINGE LÄN</t>
        </is>
      </c>
      <c r="E91" t="inlineStr">
        <is>
          <t>KARLSHAMN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17440-2023</t>
        </is>
      </c>
      <c r="B92" s="1" t="n">
        <v>45035</v>
      </c>
      <c r="C92" s="1" t="n">
        <v>45948</v>
      </c>
      <c r="D92" t="inlineStr">
        <is>
          <t>BLEKINGE LÄN</t>
        </is>
      </c>
      <c r="E92" t="inlineStr">
        <is>
          <t>KARLSHAMN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17070-2024</t>
        </is>
      </c>
      <c r="B93" s="1" t="n">
        <v>45412</v>
      </c>
      <c r="C93" s="1" t="n">
        <v>45948</v>
      </c>
      <c r="D93" t="inlineStr">
        <is>
          <t>BLEKINGE LÄN</t>
        </is>
      </c>
      <c r="E93" t="inlineStr">
        <is>
          <t>KARLSHAMN</t>
        </is>
      </c>
      <c r="F93" t="inlineStr">
        <is>
          <t>Kyrkan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38980-2023</t>
        </is>
      </c>
      <c r="B94" s="1" t="n">
        <v>45163.6459837963</v>
      </c>
      <c r="C94" s="1" t="n">
        <v>45948</v>
      </c>
      <c r="D94" t="inlineStr">
        <is>
          <t>BLEKINGE LÄN</t>
        </is>
      </c>
      <c r="E94" t="inlineStr">
        <is>
          <t>KARLSHAMN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15208-2025</t>
        </is>
      </c>
      <c r="B95" s="1" t="n">
        <v>45744.57290509259</v>
      </c>
      <c r="C95" s="1" t="n">
        <v>45948</v>
      </c>
      <c r="D95" t="inlineStr">
        <is>
          <t>BLEKINGE LÄN</t>
        </is>
      </c>
      <c r="E95" t="inlineStr">
        <is>
          <t>KARLSHAMN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36270-2023</t>
        </is>
      </c>
      <c r="B96" s="1" t="n">
        <v>45151.9915625</v>
      </c>
      <c r="C96" s="1" t="n">
        <v>45948</v>
      </c>
      <c r="D96" t="inlineStr">
        <is>
          <t>BLEKINGE LÄN</t>
        </is>
      </c>
      <c r="E96" t="inlineStr">
        <is>
          <t>KARLSHAMN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49574-2022</t>
        </is>
      </c>
      <c r="B97" s="1" t="n">
        <v>44862</v>
      </c>
      <c r="C97" s="1" t="n">
        <v>45948</v>
      </c>
      <c r="D97" t="inlineStr">
        <is>
          <t>BLEKINGE LÄN</t>
        </is>
      </c>
      <c r="E97" t="inlineStr">
        <is>
          <t>KARLSHAMN</t>
        </is>
      </c>
      <c r="F97" t="inlineStr">
        <is>
          <t>Sveaskog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19745-2023</t>
        </is>
      </c>
      <c r="B98" s="1" t="n">
        <v>45051.5504050926</v>
      </c>
      <c r="C98" s="1" t="n">
        <v>45948</v>
      </c>
      <c r="D98" t="inlineStr">
        <is>
          <t>BLEKINGE LÄN</t>
        </is>
      </c>
      <c r="E98" t="inlineStr">
        <is>
          <t>KARLSHAMN</t>
        </is>
      </c>
      <c r="G98" t="n">
        <v>6.4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19747-2023</t>
        </is>
      </c>
      <c r="B99" s="1" t="n">
        <v>45051.55247685185</v>
      </c>
      <c r="C99" s="1" t="n">
        <v>45948</v>
      </c>
      <c r="D99" t="inlineStr">
        <is>
          <t>BLEKINGE LÄN</t>
        </is>
      </c>
      <c r="E99" t="inlineStr">
        <is>
          <t>KARLSHAMN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22748-2024</t>
        </is>
      </c>
      <c r="B100" s="1" t="n">
        <v>45448.41711805556</v>
      </c>
      <c r="C100" s="1" t="n">
        <v>45948</v>
      </c>
      <c r="D100" t="inlineStr">
        <is>
          <t>BLEKINGE LÄN</t>
        </is>
      </c>
      <c r="E100" t="inlineStr">
        <is>
          <t>KARLSHAMN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2206-2024</t>
        </is>
      </c>
      <c r="B101" s="1" t="n">
        <v>45309.74043981481</v>
      </c>
      <c r="C101" s="1" t="n">
        <v>45948</v>
      </c>
      <c r="D101" t="inlineStr">
        <is>
          <t>BLEKINGE LÄN</t>
        </is>
      </c>
      <c r="E101" t="inlineStr">
        <is>
          <t>KARLSHAMN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49688-2024</t>
        </is>
      </c>
      <c r="B102" s="1" t="n">
        <v>45596</v>
      </c>
      <c r="C102" s="1" t="n">
        <v>45948</v>
      </c>
      <c r="D102" t="inlineStr">
        <is>
          <t>BLEKINGE LÄN</t>
        </is>
      </c>
      <c r="E102" t="inlineStr">
        <is>
          <t>KARLSHAMN</t>
        </is>
      </c>
      <c r="G102" t="n">
        <v>10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49689-2024</t>
        </is>
      </c>
      <c r="B103" s="1" t="n">
        <v>45596</v>
      </c>
      <c r="C103" s="1" t="n">
        <v>45948</v>
      </c>
      <c r="D103" t="inlineStr">
        <is>
          <t>BLEKINGE LÄN</t>
        </is>
      </c>
      <c r="E103" t="inlineStr">
        <is>
          <t>KARLSHAMN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35211-2024</t>
        </is>
      </c>
      <c r="B104" s="1" t="n">
        <v>45530</v>
      </c>
      <c r="C104" s="1" t="n">
        <v>45948</v>
      </c>
      <c r="D104" t="inlineStr">
        <is>
          <t>BLEKINGE LÄN</t>
        </is>
      </c>
      <c r="E104" t="inlineStr">
        <is>
          <t>KARLSHAMN</t>
        </is>
      </c>
      <c r="G104" t="n">
        <v>16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43235-2024</t>
        </is>
      </c>
      <c r="B105" s="1" t="n">
        <v>45567.93495370371</v>
      </c>
      <c r="C105" s="1" t="n">
        <v>45948</v>
      </c>
      <c r="D105" t="inlineStr">
        <is>
          <t>BLEKINGE LÄN</t>
        </is>
      </c>
      <c r="E105" t="inlineStr">
        <is>
          <t>KARLSHAMN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57796-2022</t>
        </is>
      </c>
      <c r="B106" s="1" t="n">
        <v>44897</v>
      </c>
      <c r="C106" s="1" t="n">
        <v>45948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10654-2025</t>
        </is>
      </c>
      <c r="B107" s="1" t="n">
        <v>45721.69927083333</v>
      </c>
      <c r="C107" s="1" t="n">
        <v>45948</v>
      </c>
      <c r="D107" t="inlineStr">
        <is>
          <t>BLEKINGE LÄN</t>
        </is>
      </c>
      <c r="E107" t="inlineStr">
        <is>
          <t>KARLSHAMN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51370-2023</t>
        </is>
      </c>
      <c r="B108" s="1" t="n">
        <v>45219.63592592593</v>
      </c>
      <c r="C108" s="1" t="n">
        <v>45948</v>
      </c>
      <c r="D108" t="inlineStr">
        <is>
          <t>BLEKINGE LÄN</t>
        </is>
      </c>
      <c r="E108" t="inlineStr">
        <is>
          <t>KARLSHAMN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42401-2024</t>
        </is>
      </c>
      <c r="B109" s="1" t="n">
        <v>45565.34173611111</v>
      </c>
      <c r="C109" s="1" t="n">
        <v>45948</v>
      </c>
      <c r="D109" t="inlineStr">
        <is>
          <t>BLEKINGE LÄN</t>
        </is>
      </c>
      <c r="E109" t="inlineStr">
        <is>
          <t>KARLSHAMN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21024-2024</t>
        </is>
      </c>
      <c r="B110" s="1" t="n">
        <v>45439</v>
      </c>
      <c r="C110" s="1" t="n">
        <v>45948</v>
      </c>
      <c r="D110" t="inlineStr">
        <is>
          <t>BLEKINGE LÄN</t>
        </is>
      </c>
      <c r="E110" t="inlineStr">
        <is>
          <t>KARLSHAMN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36302-2023</t>
        </is>
      </c>
      <c r="B111" s="1" t="n">
        <v>45152</v>
      </c>
      <c r="C111" s="1" t="n">
        <v>45948</v>
      </c>
      <c r="D111" t="inlineStr">
        <is>
          <t>BLEKINGE LÄN</t>
        </is>
      </c>
      <c r="E111" t="inlineStr">
        <is>
          <t>KARLSHAMN</t>
        </is>
      </c>
      <c r="G111" t="n">
        <v>8.4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37454-2024</t>
        </is>
      </c>
      <c r="B112" s="1" t="n">
        <v>45540.71100694445</v>
      </c>
      <c r="C112" s="1" t="n">
        <v>45948</v>
      </c>
      <c r="D112" t="inlineStr">
        <is>
          <t>BLEKINGE LÄN</t>
        </is>
      </c>
      <c r="E112" t="inlineStr">
        <is>
          <t>KARLSHAMN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10909-2021</t>
        </is>
      </c>
      <c r="B113" s="1" t="n">
        <v>44259</v>
      </c>
      <c r="C113" s="1" t="n">
        <v>45948</v>
      </c>
      <c r="D113" t="inlineStr">
        <is>
          <t>BLEKINGE LÄN</t>
        </is>
      </c>
      <c r="E113" t="inlineStr">
        <is>
          <t>KARLSHAMN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46749-2025</t>
        </is>
      </c>
      <c r="B114" s="1" t="n">
        <v>45926.61464120371</v>
      </c>
      <c r="C114" s="1" t="n">
        <v>45948</v>
      </c>
      <c r="D114" t="inlineStr">
        <is>
          <t>BLEKINGE LÄN</t>
        </is>
      </c>
      <c r="E114" t="inlineStr">
        <is>
          <t>KARLSHAMN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46752-2025</t>
        </is>
      </c>
      <c r="B115" s="1" t="n">
        <v>45926.61545138889</v>
      </c>
      <c r="C115" s="1" t="n">
        <v>45948</v>
      </c>
      <c r="D115" t="inlineStr">
        <is>
          <t>BLEKINGE LÄN</t>
        </is>
      </c>
      <c r="E115" t="inlineStr">
        <is>
          <t>KARLSHAMN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5437-2023</t>
        </is>
      </c>
      <c r="B116" s="1" t="n">
        <v>44959</v>
      </c>
      <c r="C116" s="1" t="n">
        <v>45948</v>
      </c>
      <c r="D116" t="inlineStr">
        <is>
          <t>BLEKINGE LÄN</t>
        </is>
      </c>
      <c r="E116" t="inlineStr">
        <is>
          <t>KARLSHAMN</t>
        </is>
      </c>
      <c r="G116" t="n">
        <v>12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17966-2021</t>
        </is>
      </c>
      <c r="B117" s="1" t="n">
        <v>44301.64060185185</v>
      </c>
      <c r="C117" s="1" t="n">
        <v>45948</v>
      </c>
      <c r="D117" t="inlineStr">
        <is>
          <t>BLEKINGE LÄN</t>
        </is>
      </c>
      <c r="E117" t="inlineStr">
        <is>
          <t>KARLSHAMN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15967-2024</t>
        </is>
      </c>
      <c r="B118" s="1" t="n">
        <v>45405</v>
      </c>
      <c r="C118" s="1" t="n">
        <v>45948</v>
      </c>
      <c r="D118" t="inlineStr">
        <is>
          <t>BLEKINGE LÄN</t>
        </is>
      </c>
      <c r="E118" t="inlineStr">
        <is>
          <t>KARLSHAMN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5746-2023</t>
        </is>
      </c>
      <c r="B119" s="1" t="n">
        <v>44962</v>
      </c>
      <c r="C119" s="1" t="n">
        <v>45948</v>
      </c>
      <c r="D119" t="inlineStr">
        <is>
          <t>BLEKINGE LÄN</t>
        </is>
      </c>
      <c r="E119" t="inlineStr">
        <is>
          <t>KARLSHAMN</t>
        </is>
      </c>
      <c r="G119" t="n">
        <v>6.8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62590-2023</t>
        </is>
      </c>
      <c r="B120" s="1" t="n">
        <v>45270.94265046297</v>
      </c>
      <c r="C120" s="1" t="n">
        <v>45948</v>
      </c>
      <c r="D120" t="inlineStr">
        <is>
          <t>BLEKINGE LÄN</t>
        </is>
      </c>
      <c r="E120" t="inlineStr">
        <is>
          <t>KARLSHAMN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42371-2023</t>
        </is>
      </c>
      <c r="B121" s="1" t="n">
        <v>45180.55827546296</v>
      </c>
      <c r="C121" s="1" t="n">
        <v>45948</v>
      </c>
      <c r="D121" t="inlineStr">
        <is>
          <t>BLEKINGE LÄN</t>
        </is>
      </c>
      <c r="E121" t="inlineStr">
        <is>
          <t>KARLSHAMN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16030-2021</t>
        </is>
      </c>
      <c r="B122" s="1" t="n">
        <v>44287</v>
      </c>
      <c r="C122" s="1" t="n">
        <v>45948</v>
      </c>
      <c r="D122" t="inlineStr">
        <is>
          <t>BLEKINGE LÄN</t>
        </is>
      </c>
      <c r="E122" t="inlineStr">
        <is>
          <t>KARLSHAMN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38494-2025</t>
        </is>
      </c>
      <c r="B123" s="1" t="n">
        <v>45884.36712962963</v>
      </c>
      <c r="C123" s="1" t="n">
        <v>45948</v>
      </c>
      <c r="D123" t="inlineStr">
        <is>
          <t>BLEKINGE LÄN</t>
        </is>
      </c>
      <c r="E123" t="inlineStr">
        <is>
          <t>KARLSHAMN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67591-2020</t>
        </is>
      </c>
      <c r="B124" s="1" t="n">
        <v>44181</v>
      </c>
      <c r="C124" s="1" t="n">
        <v>45948</v>
      </c>
      <c r="D124" t="inlineStr">
        <is>
          <t>BLEKINGE LÄN</t>
        </is>
      </c>
      <c r="E124" t="inlineStr">
        <is>
          <t>KARLSHAMN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52637-2023</t>
        </is>
      </c>
      <c r="B125" s="1" t="n">
        <v>45225</v>
      </c>
      <c r="C125" s="1" t="n">
        <v>45948</v>
      </c>
      <c r="D125" t="inlineStr">
        <is>
          <t>BLEKINGE LÄN</t>
        </is>
      </c>
      <c r="E125" t="inlineStr">
        <is>
          <t>KARLSHAMN</t>
        </is>
      </c>
      <c r="G125" t="n">
        <v>4.5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54854-2023</t>
        </is>
      </c>
      <c r="B126" s="1" t="n">
        <v>45236.59087962963</v>
      </c>
      <c r="C126" s="1" t="n">
        <v>45948</v>
      </c>
      <c r="D126" t="inlineStr">
        <is>
          <t>BLEKINGE LÄN</t>
        </is>
      </c>
      <c r="E126" t="inlineStr">
        <is>
          <t>KARLSHAMN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5172-2024</t>
        </is>
      </c>
      <c r="B127" s="1" t="n">
        <v>45330</v>
      </c>
      <c r="C127" s="1" t="n">
        <v>45948</v>
      </c>
      <c r="D127" t="inlineStr">
        <is>
          <t>BLEKINGE LÄN</t>
        </is>
      </c>
      <c r="E127" t="inlineStr">
        <is>
          <t>KARLSHAMN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55439-2023</t>
        </is>
      </c>
      <c r="B128" s="1" t="n">
        <v>45238.43497685185</v>
      </c>
      <c r="C128" s="1" t="n">
        <v>45948</v>
      </c>
      <c r="D128" t="inlineStr">
        <is>
          <t>BLEKINGE LÄN</t>
        </is>
      </c>
      <c r="E128" t="inlineStr">
        <is>
          <t>KARLSHAMN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4693-2021</t>
        </is>
      </c>
      <c r="B129" s="1" t="n">
        <v>44225</v>
      </c>
      <c r="C129" s="1" t="n">
        <v>45948</v>
      </c>
      <c r="D129" t="inlineStr">
        <is>
          <t>BLEKINGE LÄN</t>
        </is>
      </c>
      <c r="E129" t="inlineStr">
        <is>
          <t>KARLSHAMN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10656-2025</t>
        </is>
      </c>
      <c r="B130" s="1" t="n">
        <v>45721.70048611111</v>
      </c>
      <c r="C130" s="1" t="n">
        <v>45948</v>
      </c>
      <c r="D130" t="inlineStr">
        <is>
          <t>BLEKINGE LÄN</t>
        </is>
      </c>
      <c r="E130" t="inlineStr">
        <is>
          <t>KARLSHAMN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57678-2023</t>
        </is>
      </c>
      <c r="B131" s="1" t="n">
        <v>45246.64336805556</v>
      </c>
      <c r="C131" s="1" t="n">
        <v>45948</v>
      </c>
      <c r="D131" t="inlineStr">
        <is>
          <t>BLEKINGE LÄN</t>
        </is>
      </c>
      <c r="E131" t="inlineStr">
        <is>
          <t>KARLSHAMN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57687-2023</t>
        </is>
      </c>
      <c r="B132" s="1" t="n">
        <v>45246</v>
      </c>
      <c r="C132" s="1" t="n">
        <v>45948</v>
      </c>
      <c r="D132" t="inlineStr">
        <is>
          <t>BLEKINGE LÄN</t>
        </is>
      </c>
      <c r="E132" t="inlineStr">
        <is>
          <t>KARLSHAMN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7273-2025</t>
        </is>
      </c>
      <c r="B133" s="1" t="n">
        <v>45702.61518518518</v>
      </c>
      <c r="C133" s="1" t="n">
        <v>45948</v>
      </c>
      <c r="D133" t="inlineStr">
        <is>
          <t>BLEKINGE LÄN</t>
        </is>
      </c>
      <c r="E133" t="inlineStr">
        <is>
          <t>KARLSHAMN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35828-2023</t>
        </is>
      </c>
      <c r="B134" s="1" t="n">
        <v>45148.46922453704</v>
      </c>
      <c r="C134" s="1" t="n">
        <v>45948</v>
      </c>
      <c r="D134" t="inlineStr">
        <is>
          <t>BLEKINGE LÄN</t>
        </is>
      </c>
      <c r="E134" t="inlineStr">
        <is>
          <t>KARLSHAMN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39901-2024</t>
        </is>
      </c>
      <c r="B135" s="1" t="n">
        <v>45553</v>
      </c>
      <c r="C135" s="1" t="n">
        <v>45948</v>
      </c>
      <c r="D135" t="inlineStr">
        <is>
          <t>BLEKINGE LÄN</t>
        </is>
      </c>
      <c r="E135" t="inlineStr">
        <is>
          <t>KARLSHAMN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40310-2023</t>
        </is>
      </c>
      <c r="B136" s="1" t="n">
        <v>45169</v>
      </c>
      <c r="C136" s="1" t="n">
        <v>45948</v>
      </c>
      <c r="D136" t="inlineStr">
        <is>
          <t>BLEKINGE LÄN</t>
        </is>
      </c>
      <c r="E136" t="inlineStr">
        <is>
          <t>KARLSHAMN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38518-2025</t>
        </is>
      </c>
      <c r="B137" s="1" t="n">
        <v>45884.39746527778</v>
      </c>
      <c r="C137" s="1" t="n">
        <v>45948</v>
      </c>
      <c r="D137" t="inlineStr">
        <is>
          <t>BLEKINGE LÄN</t>
        </is>
      </c>
      <c r="E137" t="inlineStr">
        <is>
          <t>KARLSHAMN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9433-2025</t>
        </is>
      </c>
      <c r="B138" s="1" t="n">
        <v>45714</v>
      </c>
      <c r="C138" s="1" t="n">
        <v>45948</v>
      </c>
      <c r="D138" t="inlineStr">
        <is>
          <t>BLEKINGE LÄN</t>
        </is>
      </c>
      <c r="E138" t="inlineStr">
        <is>
          <t>KARLSHAMN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19660-2025</t>
        </is>
      </c>
      <c r="B139" s="1" t="n">
        <v>45770.68087962963</v>
      </c>
      <c r="C139" s="1" t="n">
        <v>45948</v>
      </c>
      <c r="D139" t="inlineStr">
        <is>
          <t>BLEKINGE LÄN</t>
        </is>
      </c>
      <c r="E139" t="inlineStr">
        <is>
          <t>KARLSHAMN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18170-2025</t>
        </is>
      </c>
      <c r="B140" s="1" t="n">
        <v>45761</v>
      </c>
      <c r="C140" s="1" t="n">
        <v>45948</v>
      </c>
      <c r="D140" t="inlineStr">
        <is>
          <t>BLEKINGE LÄN</t>
        </is>
      </c>
      <c r="E140" t="inlineStr">
        <is>
          <t>KARLSHAMN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64195-2023</t>
        </is>
      </c>
      <c r="B141" s="1" t="n">
        <v>45279</v>
      </c>
      <c r="C141" s="1" t="n">
        <v>45948</v>
      </c>
      <c r="D141" t="inlineStr">
        <is>
          <t>BLEKINGE LÄN</t>
        </is>
      </c>
      <c r="E141" t="inlineStr">
        <is>
          <t>KARLSHAMN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1707-2021</t>
        </is>
      </c>
      <c r="B142" s="1" t="n">
        <v>44209</v>
      </c>
      <c r="C142" s="1" t="n">
        <v>45948</v>
      </c>
      <c r="D142" t="inlineStr">
        <is>
          <t>BLEKINGE LÄN</t>
        </is>
      </c>
      <c r="E142" t="inlineStr">
        <is>
          <t>KARLSHAMN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38531-2025</t>
        </is>
      </c>
      <c r="B143" s="1" t="n">
        <v>45884.41262731481</v>
      </c>
      <c r="C143" s="1" t="n">
        <v>45948</v>
      </c>
      <c r="D143" t="inlineStr">
        <is>
          <t>BLEKINGE LÄN</t>
        </is>
      </c>
      <c r="E143" t="inlineStr">
        <is>
          <t>KARLSHAMN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31289-2023</t>
        </is>
      </c>
      <c r="B144" s="1" t="n">
        <v>45114.42126157408</v>
      </c>
      <c r="C144" s="1" t="n">
        <v>45948</v>
      </c>
      <c r="D144" t="inlineStr">
        <is>
          <t>BLEKINGE LÄN</t>
        </is>
      </c>
      <c r="E144" t="inlineStr">
        <is>
          <t>KARLSHAMN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13653-2023</t>
        </is>
      </c>
      <c r="B145" s="1" t="n">
        <v>45006.68451388889</v>
      </c>
      <c r="C145" s="1" t="n">
        <v>45948</v>
      </c>
      <c r="D145" t="inlineStr">
        <is>
          <t>BLEKINGE LÄN</t>
        </is>
      </c>
      <c r="E145" t="inlineStr">
        <is>
          <t>KARLSHAMN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45206-2022</t>
        </is>
      </c>
      <c r="B146" s="1" t="n">
        <v>44844.43563657408</v>
      </c>
      <c r="C146" s="1" t="n">
        <v>45948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33552-2023</t>
        </is>
      </c>
      <c r="B147" s="1" t="n">
        <v>45118</v>
      </c>
      <c r="C147" s="1" t="n">
        <v>45948</v>
      </c>
      <c r="D147" t="inlineStr">
        <is>
          <t>BLEKINGE LÄN</t>
        </is>
      </c>
      <c r="E147" t="inlineStr">
        <is>
          <t>KARLSHAMN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62377-2022</t>
        </is>
      </c>
      <c r="B148" s="1" t="n">
        <v>44923.68336805556</v>
      </c>
      <c r="C148" s="1" t="n">
        <v>45948</v>
      </c>
      <c r="D148" t="inlineStr">
        <is>
          <t>BLEKINGE LÄN</t>
        </is>
      </c>
      <c r="E148" t="inlineStr">
        <is>
          <t>KARLSHAMN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45885-2024</t>
        </is>
      </c>
      <c r="B149" s="1" t="n">
        <v>45580.40693287037</v>
      </c>
      <c r="C149" s="1" t="n">
        <v>45948</v>
      </c>
      <c r="D149" t="inlineStr">
        <is>
          <t>BLEKINGE LÄN</t>
        </is>
      </c>
      <c r="E149" t="inlineStr">
        <is>
          <t>KARLSHAMN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15444-2022</t>
        </is>
      </c>
      <c r="B150" s="1" t="n">
        <v>44660</v>
      </c>
      <c r="C150" s="1" t="n">
        <v>45948</v>
      </c>
      <c r="D150" t="inlineStr">
        <is>
          <t>BLEKINGE LÄN</t>
        </is>
      </c>
      <c r="E150" t="inlineStr">
        <is>
          <t>KARLSHAMN</t>
        </is>
      </c>
      <c r="F150" t="inlineStr">
        <is>
          <t>Kommuner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29443-2023</t>
        </is>
      </c>
      <c r="B151" s="1" t="n">
        <v>45106</v>
      </c>
      <c r="C151" s="1" t="n">
        <v>45948</v>
      </c>
      <c r="D151" t="inlineStr">
        <is>
          <t>BLEKINGE LÄN</t>
        </is>
      </c>
      <c r="E151" t="inlineStr">
        <is>
          <t>KARLSHAMN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40625-2021</t>
        </is>
      </c>
      <c r="B152" s="1" t="n">
        <v>44420</v>
      </c>
      <c r="C152" s="1" t="n">
        <v>45948</v>
      </c>
      <c r="D152" t="inlineStr">
        <is>
          <t>BLEKINGE LÄN</t>
        </is>
      </c>
      <c r="E152" t="inlineStr">
        <is>
          <t>KARLSHAMN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10245-2022</t>
        </is>
      </c>
      <c r="B153" s="1" t="n">
        <v>44622.57549768518</v>
      </c>
      <c r="C153" s="1" t="n">
        <v>45948</v>
      </c>
      <c r="D153" t="inlineStr">
        <is>
          <t>BLEKINGE LÄN</t>
        </is>
      </c>
      <c r="E153" t="inlineStr">
        <is>
          <t>KARLSHAMN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66267-2021</t>
        </is>
      </c>
      <c r="B154" s="1" t="n">
        <v>44518.45365740741</v>
      </c>
      <c r="C154" s="1" t="n">
        <v>45948</v>
      </c>
      <c r="D154" t="inlineStr">
        <is>
          <t>BLEKINGE LÄN</t>
        </is>
      </c>
      <c r="E154" t="inlineStr">
        <is>
          <t>KARLSHAMN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25860-2023</t>
        </is>
      </c>
      <c r="B155" s="1" t="n">
        <v>45090.59613425926</v>
      </c>
      <c r="C155" s="1" t="n">
        <v>45948</v>
      </c>
      <c r="D155" t="inlineStr">
        <is>
          <t>BLEKINGE LÄN</t>
        </is>
      </c>
      <c r="E155" t="inlineStr">
        <is>
          <t>KARLSHAMN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8972-2025</t>
        </is>
      </c>
      <c r="B156" s="1" t="n">
        <v>45713.50300925926</v>
      </c>
      <c r="C156" s="1" t="n">
        <v>45948</v>
      </c>
      <c r="D156" t="inlineStr">
        <is>
          <t>BLEKINGE LÄN</t>
        </is>
      </c>
      <c r="E156" t="inlineStr">
        <is>
          <t>KARLSHAMN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24380-2024</t>
        </is>
      </c>
      <c r="B157" s="1" t="n">
        <v>45457</v>
      </c>
      <c r="C157" s="1" t="n">
        <v>45948</v>
      </c>
      <c r="D157" t="inlineStr">
        <is>
          <t>BLEKINGE LÄN</t>
        </is>
      </c>
      <c r="E157" t="inlineStr">
        <is>
          <t>KARLSHAMN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38721-2023</t>
        </is>
      </c>
      <c r="B158" s="1" t="n">
        <v>45163.36048611111</v>
      </c>
      <c r="C158" s="1" t="n">
        <v>45948</v>
      </c>
      <c r="D158" t="inlineStr">
        <is>
          <t>BLEKINGE LÄN</t>
        </is>
      </c>
      <c r="E158" t="inlineStr">
        <is>
          <t>KARLSHAMN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17833-2025</t>
        </is>
      </c>
      <c r="B159" s="1" t="n">
        <v>45758.58395833334</v>
      </c>
      <c r="C159" s="1" t="n">
        <v>45948</v>
      </c>
      <c r="D159" t="inlineStr">
        <is>
          <t>BLEKINGE LÄN</t>
        </is>
      </c>
      <c r="E159" t="inlineStr">
        <is>
          <t>KARLSHAMN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33557-2024</t>
        </is>
      </c>
      <c r="B160" s="1" t="n">
        <v>45519.95033564815</v>
      </c>
      <c r="C160" s="1" t="n">
        <v>45948</v>
      </c>
      <c r="D160" t="inlineStr">
        <is>
          <t>BLEKINGE LÄN</t>
        </is>
      </c>
      <c r="E160" t="inlineStr">
        <is>
          <t>KARLSHAMN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11650-2025</t>
        </is>
      </c>
      <c r="B161" s="1" t="n">
        <v>45726</v>
      </c>
      <c r="C161" s="1" t="n">
        <v>45948</v>
      </c>
      <c r="D161" t="inlineStr">
        <is>
          <t>BLEKINGE LÄN</t>
        </is>
      </c>
      <c r="E161" t="inlineStr">
        <is>
          <t>KARLSHAMN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26041-2023</t>
        </is>
      </c>
      <c r="B162" s="1" t="n">
        <v>45091</v>
      </c>
      <c r="C162" s="1" t="n">
        <v>45948</v>
      </c>
      <c r="D162" t="inlineStr">
        <is>
          <t>BLEKINGE LÄN</t>
        </is>
      </c>
      <c r="E162" t="inlineStr">
        <is>
          <t>KARLSHAMN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56025-2020</t>
        </is>
      </c>
      <c r="B163" s="1" t="n">
        <v>44133</v>
      </c>
      <c r="C163" s="1" t="n">
        <v>45948</v>
      </c>
      <c r="D163" t="inlineStr">
        <is>
          <t>BLEKINGE LÄN</t>
        </is>
      </c>
      <c r="E163" t="inlineStr">
        <is>
          <t>KARLSHAMN</t>
        </is>
      </c>
      <c r="F163" t="inlineStr">
        <is>
          <t>Sveaskog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10902-2025</t>
        </is>
      </c>
      <c r="B164" s="1" t="n">
        <v>45722.69996527778</v>
      </c>
      <c r="C164" s="1" t="n">
        <v>45948</v>
      </c>
      <c r="D164" t="inlineStr">
        <is>
          <t>BLEKINGE LÄN</t>
        </is>
      </c>
      <c r="E164" t="inlineStr">
        <is>
          <t>KARLSHAMN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18095-2023</t>
        </is>
      </c>
      <c r="B165" s="1" t="n">
        <v>45037</v>
      </c>
      <c r="C165" s="1" t="n">
        <v>45948</v>
      </c>
      <c r="D165" t="inlineStr">
        <is>
          <t>BLEKINGE LÄN</t>
        </is>
      </c>
      <c r="E165" t="inlineStr">
        <is>
          <t>KARLSHAMN</t>
        </is>
      </c>
      <c r="G165" t="n">
        <v>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56489-2021</t>
        </is>
      </c>
      <c r="B166" s="1" t="n">
        <v>44480</v>
      </c>
      <c r="C166" s="1" t="n">
        <v>45948</v>
      </c>
      <c r="D166" t="inlineStr">
        <is>
          <t>BLEKINGE LÄN</t>
        </is>
      </c>
      <c r="E166" t="inlineStr">
        <is>
          <t>KARLSHAMN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48984-2023</t>
        </is>
      </c>
      <c r="B167" s="1" t="n">
        <v>45204</v>
      </c>
      <c r="C167" s="1" t="n">
        <v>45948</v>
      </c>
      <c r="D167" t="inlineStr">
        <is>
          <t>BLEKINGE LÄN</t>
        </is>
      </c>
      <c r="E167" t="inlineStr">
        <is>
          <t>KARLSHAMN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9391-2023</t>
        </is>
      </c>
      <c r="B168" s="1" t="n">
        <v>44981</v>
      </c>
      <c r="C168" s="1" t="n">
        <v>45948</v>
      </c>
      <c r="D168" t="inlineStr">
        <is>
          <t>BLEKINGE LÄN</t>
        </is>
      </c>
      <c r="E168" t="inlineStr">
        <is>
          <t>KARLSHAMN</t>
        </is>
      </c>
      <c r="F168" t="inlineStr">
        <is>
          <t>Sveaskog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17821-2021</t>
        </is>
      </c>
      <c r="B169" s="1" t="n">
        <v>44300.66534722222</v>
      </c>
      <c r="C169" s="1" t="n">
        <v>45948</v>
      </c>
      <c r="D169" t="inlineStr">
        <is>
          <t>BLEKINGE LÄN</t>
        </is>
      </c>
      <c r="E169" t="inlineStr">
        <is>
          <t>KARLSHAMN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10326-2025</t>
        </is>
      </c>
      <c r="B170" s="1" t="n">
        <v>45720.47795138889</v>
      </c>
      <c r="C170" s="1" t="n">
        <v>45948</v>
      </c>
      <c r="D170" t="inlineStr">
        <is>
          <t>BLEKINGE LÄN</t>
        </is>
      </c>
      <c r="E170" t="inlineStr">
        <is>
          <t>KARLSHAMN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38793-2022</t>
        </is>
      </c>
      <c r="B171" s="1" t="n">
        <v>44816</v>
      </c>
      <c r="C171" s="1" t="n">
        <v>45948</v>
      </c>
      <c r="D171" t="inlineStr">
        <is>
          <t>BLEKINGE LÄN</t>
        </is>
      </c>
      <c r="E171" t="inlineStr">
        <is>
          <t>KARLSHAMN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682-2022</t>
        </is>
      </c>
      <c r="B172" s="1" t="n">
        <v>44568</v>
      </c>
      <c r="C172" s="1" t="n">
        <v>45948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7658-2022</t>
        </is>
      </c>
      <c r="B173" s="1" t="n">
        <v>44607.87353009259</v>
      </c>
      <c r="C173" s="1" t="n">
        <v>45948</v>
      </c>
      <c r="D173" t="inlineStr">
        <is>
          <t>BLEKINGE LÄN</t>
        </is>
      </c>
      <c r="E173" t="inlineStr">
        <is>
          <t>KARLSHAMN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17394-2025</t>
        </is>
      </c>
      <c r="B174" s="1" t="n">
        <v>45757</v>
      </c>
      <c r="C174" s="1" t="n">
        <v>45948</v>
      </c>
      <c r="D174" t="inlineStr">
        <is>
          <t>BLEKINGE LÄN</t>
        </is>
      </c>
      <c r="E174" t="inlineStr">
        <is>
          <t>KARLSHAMN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24880-2022</t>
        </is>
      </c>
      <c r="B175" s="1" t="n">
        <v>44728</v>
      </c>
      <c r="C175" s="1" t="n">
        <v>45948</v>
      </c>
      <c r="D175" t="inlineStr">
        <is>
          <t>BLEKINGE LÄN</t>
        </is>
      </c>
      <c r="E175" t="inlineStr">
        <is>
          <t>KARLSHAMN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47844-2021</t>
        </is>
      </c>
      <c r="B176" s="1" t="n">
        <v>44448.65248842593</v>
      </c>
      <c r="C176" s="1" t="n">
        <v>45948</v>
      </c>
      <c r="D176" t="inlineStr">
        <is>
          <t>BLEKINGE LÄN</t>
        </is>
      </c>
      <c r="E176" t="inlineStr">
        <is>
          <t>KARLSHAMN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51369-2023</t>
        </is>
      </c>
      <c r="B177" s="1" t="n">
        <v>45219.63459490741</v>
      </c>
      <c r="C177" s="1" t="n">
        <v>45948</v>
      </c>
      <c r="D177" t="inlineStr">
        <is>
          <t>BLEKINGE LÄN</t>
        </is>
      </c>
      <c r="E177" t="inlineStr">
        <is>
          <t>KARLSHAMN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67970-2021</t>
        </is>
      </c>
      <c r="B178" s="1" t="n">
        <v>44525.66571759259</v>
      </c>
      <c r="C178" s="1" t="n">
        <v>45948</v>
      </c>
      <c r="D178" t="inlineStr">
        <is>
          <t>BLEKINGE LÄN</t>
        </is>
      </c>
      <c r="E178" t="inlineStr">
        <is>
          <t>KARLSHAMN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69511-2021</t>
        </is>
      </c>
      <c r="B179" s="1" t="n">
        <v>44531.79486111111</v>
      </c>
      <c r="C179" s="1" t="n">
        <v>45948</v>
      </c>
      <c r="D179" t="inlineStr">
        <is>
          <t>BLEKINGE LÄN</t>
        </is>
      </c>
      <c r="E179" t="inlineStr">
        <is>
          <t>KARLSHAMN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16032-2021</t>
        </is>
      </c>
      <c r="B180" s="1" t="n">
        <v>44287</v>
      </c>
      <c r="C180" s="1" t="n">
        <v>45948</v>
      </c>
      <c r="D180" t="inlineStr">
        <is>
          <t>BLEKINGE LÄN</t>
        </is>
      </c>
      <c r="E180" t="inlineStr">
        <is>
          <t>KARLSHAMN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1214-2023</t>
        </is>
      </c>
      <c r="B181" s="1" t="n">
        <v>44935.9128125</v>
      </c>
      <c r="C181" s="1" t="n">
        <v>45948</v>
      </c>
      <c r="D181" t="inlineStr">
        <is>
          <t>BLEKINGE LÄN</t>
        </is>
      </c>
      <c r="E181" t="inlineStr">
        <is>
          <t>KARLSHAMN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57125-2022</t>
        </is>
      </c>
      <c r="B182" s="1" t="n">
        <v>44895.553125</v>
      </c>
      <c r="C182" s="1" t="n">
        <v>45948</v>
      </c>
      <c r="D182" t="inlineStr">
        <is>
          <t>BLEKINGE LÄN</t>
        </is>
      </c>
      <c r="E182" t="inlineStr">
        <is>
          <t>KARLSHAMN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4119-2023</t>
        </is>
      </c>
      <c r="B183" s="1" t="n">
        <v>44952</v>
      </c>
      <c r="C183" s="1" t="n">
        <v>45948</v>
      </c>
      <c r="D183" t="inlineStr">
        <is>
          <t>BLEKINGE LÄN</t>
        </is>
      </c>
      <c r="E183" t="inlineStr">
        <is>
          <t>KARLSHAMN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4120-2023</t>
        </is>
      </c>
      <c r="B184" s="1" t="n">
        <v>44952</v>
      </c>
      <c r="C184" s="1" t="n">
        <v>45948</v>
      </c>
      <c r="D184" t="inlineStr">
        <is>
          <t>BLEKINGE LÄN</t>
        </is>
      </c>
      <c r="E184" t="inlineStr">
        <is>
          <t>KARLSHAMN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14816-2025</t>
        </is>
      </c>
      <c r="B185" s="1" t="n">
        <v>45743.34945601852</v>
      </c>
      <c r="C185" s="1" t="n">
        <v>45948</v>
      </c>
      <c r="D185" t="inlineStr">
        <is>
          <t>BLEKINGE LÄN</t>
        </is>
      </c>
      <c r="E185" t="inlineStr">
        <is>
          <t>KARLSHAMN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55152-2020</t>
        </is>
      </c>
      <c r="B186" s="1" t="n">
        <v>44128</v>
      </c>
      <c r="C186" s="1" t="n">
        <v>45948</v>
      </c>
      <c r="D186" t="inlineStr">
        <is>
          <t>BLEKINGE LÄN</t>
        </is>
      </c>
      <c r="E186" t="inlineStr">
        <is>
          <t>KARLSHAMN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47848-2021</t>
        </is>
      </c>
      <c r="B187" s="1" t="n">
        <v>44448</v>
      </c>
      <c r="C187" s="1" t="n">
        <v>45948</v>
      </c>
      <c r="D187" t="inlineStr">
        <is>
          <t>BLEKINGE LÄN</t>
        </is>
      </c>
      <c r="E187" t="inlineStr">
        <is>
          <t>KARLSHAMN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7246-2024</t>
        </is>
      </c>
      <c r="B188" s="1" t="n">
        <v>45344.67582175926</v>
      </c>
      <c r="C188" s="1" t="n">
        <v>45948</v>
      </c>
      <c r="D188" t="inlineStr">
        <is>
          <t>BLEKINGE LÄN</t>
        </is>
      </c>
      <c r="E188" t="inlineStr">
        <is>
          <t>KARLSHAMN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39226-2024</t>
        </is>
      </c>
      <c r="B189" s="1" t="n">
        <v>45550</v>
      </c>
      <c r="C189" s="1" t="n">
        <v>45948</v>
      </c>
      <c r="D189" t="inlineStr">
        <is>
          <t>BLEKINGE LÄN</t>
        </is>
      </c>
      <c r="E189" t="inlineStr">
        <is>
          <t>KARLSHAMN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15361-2024</t>
        </is>
      </c>
      <c r="B190" s="1" t="n">
        <v>45400.91003472222</v>
      </c>
      <c r="C190" s="1" t="n">
        <v>45948</v>
      </c>
      <c r="D190" t="inlineStr">
        <is>
          <t>BLEKINGE LÄN</t>
        </is>
      </c>
      <c r="E190" t="inlineStr">
        <is>
          <t>KARLSHAMN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3099-2023</t>
        </is>
      </c>
      <c r="B191" s="1" t="n">
        <v>44946.46230324074</v>
      </c>
      <c r="C191" s="1" t="n">
        <v>45948</v>
      </c>
      <c r="D191" t="inlineStr">
        <is>
          <t>BLEKINGE LÄN</t>
        </is>
      </c>
      <c r="E191" t="inlineStr">
        <is>
          <t>KARLSHAMN</t>
        </is>
      </c>
      <c r="G191" t="n">
        <v>5.7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18517-2022</t>
        </is>
      </c>
      <c r="B192" s="1" t="n">
        <v>44686</v>
      </c>
      <c r="C192" s="1" t="n">
        <v>45948</v>
      </c>
      <c r="D192" t="inlineStr">
        <is>
          <t>BLEKINGE LÄN</t>
        </is>
      </c>
      <c r="E192" t="inlineStr">
        <is>
          <t>KARLSHAMN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44139-2025</t>
        </is>
      </c>
      <c r="B193" s="1" t="n">
        <v>45915.58861111111</v>
      </c>
      <c r="C193" s="1" t="n">
        <v>45948</v>
      </c>
      <c r="D193" t="inlineStr">
        <is>
          <t>BLEKINGE LÄN</t>
        </is>
      </c>
      <c r="E193" t="inlineStr">
        <is>
          <t>KARLSHAMN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50660-2024</t>
        </is>
      </c>
      <c r="B194" s="1" t="n">
        <v>45601.72583333333</v>
      </c>
      <c r="C194" s="1" t="n">
        <v>45948</v>
      </c>
      <c r="D194" t="inlineStr">
        <is>
          <t>BLEKINGE LÄN</t>
        </is>
      </c>
      <c r="E194" t="inlineStr">
        <is>
          <t>KARLSHAMN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45566-2022</t>
        </is>
      </c>
      <c r="B195" s="1" t="n">
        <v>44845</v>
      </c>
      <c r="C195" s="1" t="n">
        <v>45948</v>
      </c>
      <c r="D195" t="inlineStr">
        <is>
          <t>BLEKINGE LÄN</t>
        </is>
      </c>
      <c r="E195" t="inlineStr">
        <is>
          <t>KARLSHAMN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58986-2024</t>
        </is>
      </c>
      <c r="B196" s="1" t="n">
        <v>45636</v>
      </c>
      <c r="C196" s="1" t="n">
        <v>45948</v>
      </c>
      <c r="D196" t="inlineStr">
        <is>
          <t>BLEKINGE LÄN</t>
        </is>
      </c>
      <c r="E196" t="inlineStr">
        <is>
          <t>KARLSHAMN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57800-2022</t>
        </is>
      </c>
      <c r="B197" s="1" t="n">
        <v>44897</v>
      </c>
      <c r="C197" s="1" t="n">
        <v>45948</v>
      </c>
      <c r="D197" t="inlineStr">
        <is>
          <t>BLEKINGE LÄN</t>
        </is>
      </c>
      <c r="E197" t="inlineStr">
        <is>
          <t>KARLSHAMN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1036-2022</t>
        </is>
      </c>
      <c r="B198" s="1" t="n">
        <v>44571.64533564815</v>
      </c>
      <c r="C198" s="1" t="n">
        <v>45948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61956-2023</t>
        </is>
      </c>
      <c r="B199" s="1" t="n">
        <v>45266</v>
      </c>
      <c r="C199" s="1" t="n">
        <v>45948</v>
      </c>
      <c r="D199" t="inlineStr">
        <is>
          <t>BLEKINGE LÄN</t>
        </is>
      </c>
      <c r="E199" t="inlineStr">
        <is>
          <t>KARLSHAMN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4714-2024</t>
        </is>
      </c>
      <c r="B200" s="1" t="n">
        <v>45328.58417824074</v>
      </c>
      <c r="C200" s="1" t="n">
        <v>45948</v>
      </c>
      <c r="D200" t="inlineStr">
        <is>
          <t>BLEKINGE LÄN</t>
        </is>
      </c>
      <c r="E200" t="inlineStr">
        <is>
          <t>KARLSHAMN</t>
        </is>
      </c>
      <c r="G200" t="n">
        <v>9.1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8934-2021</t>
        </is>
      </c>
      <c r="B201" s="1" t="n">
        <v>44249.39398148148</v>
      </c>
      <c r="C201" s="1" t="n">
        <v>45948</v>
      </c>
      <c r="D201" t="inlineStr">
        <is>
          <t>BLEKINGE LÄN</t>
        </is>
      </c>
      <c r="E201" t="inlineStr">
        <is>
          <t>KARLSHAMN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35081-2022</t>
        </is>
      </c>
      <c r="B202" s="1" t="n">
        <v>44797</v>
      </c>
      <c r="C202" s="1" t="n">
        <v>45948</v>
      </c>
      <c r="D202" t="inlineStr">
        <is>
          <t>BLEKINGE LÄN</t>
        </is>
      </c>
      <c r="E202" t="inlineStr">
        <is>
          <t>KARLSHAMN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38613-2025</t>
        </is>
      </c>
      <c r="B203" s="1" t="n">
        <v>45884.54277777778</v>
      </c>
      <c r="C203" s="1" t="n">
        <v>45948</v>
      </c>
      <c r="D203" t="inlineStr">
        <is>
          <t>BLEKINGE LÄN</t>
        </is>
      </c>
      <c r="E203" t="inlineStr">
        <is>
          <t>KARLSHAMN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38617-2025</t>
        </is>
      </c>
      <c r="B204" s="1" t="n">
        <v>45884.55166666667</v>
      </c>
      <c r="C204" s="1" t="n">
        <v>45948</v>
      </c>
      <c r="D204" t="inlineStr">
        <is>
          <t>BLEKINGE LÄN</t>
        </is>
      </c>
      <c r="E204" t="inlineStr">
        <is>
          <t>KARLSHAMN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14136-2023</t>
        </is>
      </c>
      <c r="B205" s="1" t="n">
        <v>45009.46552083334</v>
      </c>
      <c r="C205" s="1" t="n">
        <v>45948</v>
      </c>
      <c r="D205" t="inlineStr">
        <is>
          <t>BLEKINGE LÄN</t>
        </is>
      </c>
      <c r="E205" t="inlineStr">
        <is>
          <t>KARLSHAMN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53179-2022</t>
        </is>
      </c>
      <c r="B206" s="1" t="n">
        <v>44876</v>
      </c>
      <c r="C206" s="1" t="n">
        <v>45948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17835-2025</t>
        </is>
      </c>
      <c r="B207" s="1" t="n">
        <v>45758.58511574074</v>
      </c>
      <c r="C207" s="1" t="n">
        <v>45948</v>
      </c>
      <c r="D207" t="inlineStr">
        <is>
          <t>BLEKINGE LÄN</t>
        </is>
      </c>
      <c r="E207" t="inlineStr">
        <is>
          <t>KARLSHAMN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44487-2023</t>
        </is>
      </c>
      <c r="B208" s="1" t="n">
        <v>45187</v>
      </c>
      <c r="C208" s="1" t="n">
        <v>45948</v>
      </c>
      <c r="D208" t="inlineStr">
        <is>
          <t>BLEKINGE LÄN</t>
        </is>
      </c>
      <c r="E208" t="inlineStr">
        <is>
          <t>KARLSHAMN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11825-2024</t>
        </is>
      </c>
      <c r="B209" s="1" t="n">
        <v>45376.34775462963</v>
      </c>
      <c r="C209" s="1" t="n">
        <v>45948</v>
      </c>
      <c r="D209" t="inlineStr">
        <is>
          <t>BLEKINGE LÄN</t>
        </is>
      </c>
      <c r="E209" t="inlineStr">
        <is>
          <t>KARLSHAMN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21447-2025</t>
        </is>
      </c>
      <c r="B210" s="1" t="n">
        <v>45782</v>
      </c>
      <c r="C210" s="1" t="n">
        <v>45948</v>
      </c>
      <c r="D210" t="inlineStr">
        <is>
          <t>BLEKINGE LÄN</t>
        </is>
      </c>
      <c r="E210" t="inlineStr">
        <is>
          <t>KARLSHAMN</t>
        </is>
      </c>
      <c r="F210" t="inlineStr">
        <is>
          <t>Kommuner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39404-2023</t>
        </is>
      </c>
      <c r="B211" s="1" t="n">
        <v>45166.66488425926</v>
      </c>
      <c r="C211" s="1" t="n">
        <v>45948</v>
      </c>
      <c r="D211" t="inlineStr">
        <is>
          <t>BLEKINGE LÄN</t>
        </is>
      </c>
      <c r="E211" t="inlineStr">
        <is>
          <t>KARLSHAMN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7733-2025</t>
        </is>
      </c>
      <c r="B212" s="1" t="n">
        <v>45706.46650462963</v>
      </c>
      <c r="C212" s="1" t="n">
        <v>45948</v>
      </c>
      <c r="D212" t="inlineStr">
        <is>
          <t>BLEKINGE LÄN</t>
        </is>
      </c>
      <c r="E212" t="inlineStr">
        <is>
          <t>KARLSHAMN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35832-2023</t>
        </is>
      </c>
      <c r="B213" s="1" t="n">
        <v>45148</v>
      </c>
      <c r="C213" s="1" t="n">
        <v>45948</v>
      </c>
      <c r="D213" t="inlineStr">
        <is>
          <t>BLEKINGE LÄN</t>
        </is>
      </c>
      <c r="E213" t="inlineStr">
        <is>
          <t>KARLSHAMN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20548-2025</t>
        </is>
      </c>
      <c r="B214" s="1" t="n">
        <v>45775</v>
      </c>
      <c r="C214" s="1" t="n">
        <v>45948</v>
      </c>
      <c r="D214" t="inlineStr">
        <is>
          <t>BLEKINGE LÄN</t>
        </is>
      </c>
      <c r="E214" t="inlineStr">
        <is>
          <t>KARLSHAMN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49719-2023</t>
        </is>
      </c>
      <c r="B215" s="1" t="n">
        <v>45212.44112268519</v>
      </c>
      <c r="C215" s="1" t="n">
        <v>45948</v>
      </c>
      <c r="D215" t="inlineStr">
        <is>
          <t>BLEKINGE LÄN</t>
        </is>
      </c>
      <c r="E215" t="inlineStr">
        <is>
          <t>KARLSHAMN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1747-2024</t>
        </is>
      </c>
      <c r="B216" s="1" t="n">
        <v>45307</v>
      </c>
      <c r="C216" s="1" t="n">
        <v>45948</v>
      </c>
      <c r="D216" t="inlineStr">
        <is>
          <t>BLEKINGE LÄN</t>
        </is>
      </c>
      <c r="E216" t="inlineStr">
        <is>
          <t>KARLSHAMN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46849-2025</t>
        </is>
      </c>
      <c r="B217" s="1" t="n">
        <v>45928.73126157407</v>
      </c>
      <c r="C217" s="1" t="n">
        <v>45948</v>
      </c>
      <c r="D217" t="inlineStr">
        <is>
          <t>BLEKINGE LÄN</t>
        </is>
      </c>
      <c r="E217" t="inlineStr">
        <is>
          <t>KARLSHAMN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21056-2025</t>
        </is>
      </c>
      <c r="B218" s="1" t="n">
        <v>45777.57210648148</v>
      </c>
      <c r="C218" s="1" t="n">
        <v>45948</v>
      </c>
      <c r="D218" t="inlineStr">
        <is>
          <t>BLEKINGE LÄN</t>
        </is>
      </c>
      <c r="E218" t="inlineStr">
        <is>
          <t>KARLSHAMN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16897-2023</t>
        </is>
      </c>
      <c r="B219" s="1" t="n">
        <v>45028</v>
      </c>
      <c r="C219" s="1" t="n">
        <v>45948</v>
      </c>
      <c r="D219" t="inlineStr">
        <is>
          <t>BLEKINGE LÄN</t>
        </is>
      </c>
      <c r="E219" t="inlineStr">
        <is>
          <t>KARLSHAMN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20285-2023</t>
        </is>
      </c>
      <c r="B220" s="1" t="n">
        <v>45056.33105324074</v>
      </c>
      <c r="C220" s="1" t="n">
        <v>45948</v>
      </c>
      <c r="D220" t="inlineStr">
        <is>
          <t>BLEKINGE LÄN</t>
        </is>
      </c>
      <c r="E220" t="inlineStr">
        <is>
          <t>KARLSHAMN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54591-2024</t>
        </is>
      </c>
      <c r="B221" s="1" t="n">
        <v>45617.66905092593</v>
      </c>
      <c r="C221" s="1" t="n">
        <v>45948</v>
      </c>
      <c r="D221" t="inlineStr">
        <is>
          <t>BLEKINGE LÄN</t>
        </is>
      </c>
      <c r="E221" t="inlineStr">
        <is>
          <t>KARLSHAMN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38544-2025</t>
        </is>
      </c>
      <c r="B222" s="1" t="n">
        <v>45884.42872685185</v>
      </c>
      <c r="C222" s="1" t="n">
        <v>45948</v>
      </c>
      <c r="D222" t="inlineStr">
        <is>
          <t>BLEKINGE LÄN</t>
        </is>
      </c>
      <c r="E222" t="inlineStr">
        <is>
          <t>KARLSHAMN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17073-2024</t>
        </is>
      </c>
      <c r="B223" s="1" t="n">
        <v>45412</v>
      </c>
      <c r="C223" s="1" t="n">
        <v>45948</v>
      </c>
      <c r="D223" t="inlineStr">
        <is>
          <t>BLEKINGE LÄN</t>
        </is>
      </c>
      <c r="E223" t="inlineStr">
        <is>
          <t>KARLSHAMN</t>
        </is>
      </c>
      <c r="F223" t="inlineStr">
        <is>
          <t>Kyrkan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38515-2025</t>
        </is>
      </c>
      <c r="B224" s="1" t="n">
        <v>45884.39449074074</v>
      </c>
      <c r="C224" s="1" t="n">
        <v>45948</v>
      </c>
      <c r="D224" t="inlineStr">
        <is>
          <t>BLEKINGE LÄN</t>
        </is>
      </c>
      <c r="E224" t="inlineStr">
        <is>
          <t>KARLSHAMN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51960-2024</t>
        </is>
      </c>
      <c r="B225" s="1" t="n">
        <v>45607</v>
      </c>
      <c r="C225" s="1" t="n">
        <v>45948</v>
      </c>
      <c r="D225" t="inlineStr">
        <is>
          <t>BLEKINGE LÄN</t>
        </is>
      </c>
      <c r="E225" t="inlineStr">
        <is>
          <t>KARLSHAMN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57936-2024</t>
        </is>
      </c>
      <c r="B226" s="1" t="n">
        <v>45631.53980324074</v>
      </c>
      <c r="C226" s="1" t="n">
        <v>45948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7984-2022</t>
        </is>
      </c>
      <c r="B227" s="1" t="n">
        <v>44609.33252314815</v>
      </c>
      <c r="C227" s="1" t="n">
        <v>45948</v>
      </c>
      <c r="D227" t="inlineStr">
        <is>
          <t>BLEKINGE LÄN</t>
        </is>
      </c>
      <c r="E227" t="inlineStr">
        <is>
          <t>KARLSHAMN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21543-2025</t>
        </is>
      </c>
      <c r="B228" s="1" t="n">
        <v>45782.66813657407</v>
      </c>
      <c r="C228" s="1" t="n">
        <v>45948</v>
      </c>
      <c r="D228" t="inlineStr">
        <is>
          <t>BLEKINGE LÄN</t>
        </is>
      </c>
      <c r="E228" t="inlineStr">
        <is>
          <t>KARLSHAMN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21546-2025</t>
        </is>
      </c>
      <c r="B229" s="1" t="n">
        <v>45782.67138888889</v>
      </c>
      <c r="C229" s="1" t="n">
        <v>45948</v>
      </c>
      <c r="D229" t="inlineStr">
        <is>
          <t>BLEKINGE LÄN</t>
        </is>
      </c>
      <c r="E229" t="inlineStr">
        <is>
          <t>KARLSHAMN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19899-2023</t>
        </is>
      </c>
      <c r="B230" s="1" t="n">
        <v>45054.39908564815</v>
      </c>
      <c r="C230" s="1" t="n">
        <v>45948</v>
      </c>
      <c r="D230" t="inlineStr">
        <is>
          <t>BLEKINGE LÄN</t>
        </is>
      </c>
      <c r="E230" t="inlineStr">
        <is>
          <t>KARLSHAMN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38217-2022</t>
        </is>
      </c>
      <c r="B231" s="1" t="n">
        <v>44812.4453587963</v>
      </c>
      <c r="C231" s="1" t="n">
        <v>45948</v>
      </c>
      <c r="D231" t="inlineStr">
        <is>
          <t>BLEKINGE LÄN</t>
        </is>
      </c>
      <c r="E231" t="inlineStr">
        <is>
          <t>KARLSHAMN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21561-2025</t>
        </is>
      </c>
      <c r="B232" s="1" t="n">
        <v>45782</v>
      </c>
      <c r="C232" s="1" t="n">
        <v>45948</v>
      </c>
      <c r="D232" t="inlineStr">
        <is>
          <t>BLEKINGE LÄN</t>
        </is>
      </c>
      <c r="E232" t="inlineStr">
        <is>
          <t>KARLSHAMN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12571-2025</t>
        </is>
      </c>
      <c r="B233" s="1" t="n">
        <v>45732.32385416667</v>
      </c>
      <c r="C233" s="1" t="n">
        <v>45948</v>
      </c>
      <c r="D233" t="inlineStr">
        <is>
          <t>BLEKINGE LÄN</t>
        </is>
      </c>
      <c r="E233" t="inlineStr">
        <is>
          <t>KARLSHAMN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21399-2025</t>
        </is>
      </c>
      <c r="B234" s="1" t="n">
        <v>45782</v>
      </c>
      <c r="C234" s="1" t="n">
        <v>45948</v>
      </c>
      <c r="D234" t="inlineStr">
        <is>
          <t>BLEKINGE LÄN</t>
        </is>
      </c>
      <c r="E234" t="inlineStr">
        <is>
          <t>KARLSHAMN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4091-2022</t>
        </is>
      </c>
      <c r="B235" s="1" t="n">
        <v>44588.40914351852</v>
      </c>
      <c r="C235" s="1" t="n">
        <v>45948</v>
      </c>
      <c r="D235" t="inlineStr">
        <is>
          <t>BLEKINGE LÄN</t>
        </is>
      </c>
      <c r="E235" t="inlineStr">
        <is>
          <t>KARLSHAMN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56506-2021</t>
        </is>
      </c>
      <c r="B236" s="1" t="n">
        <v>44480</v>
      </c>
      <c r="C236" s="1" t="n">
        <v>45948</v>
      </c>
      <c r="D236" t="inlineStr">
        <is>
          <t>BLEKINGE LÄN</t>
        </is>
      </c>
      <c r="E236" t="inlineStr">
        <is>
          <t>KARLSHAMN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20540-2025</t>
        </is>
      </c>
      <c r="B237" s="1" t="n">
        <v>45775</v>
      </c>
      <c r="C237" s="1" t="n">
        <v>45948</v>
      </c>
      <c r="D237" t="inlineStr">
        <is>
          <t>BLEKINGE LÄN</t>
        </is>
      </c>
      <c r="E237" t="inlineStr">
        <is>
          <t>KARLSHAMN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21810-2023</t>
        </is>
      </c>
      <c r="B238" s="1" t="n">
        <v>45068.25590277778</v>
      </c>
      <c r="C238" s="1" t="n">
        <v>45948</v>
      </c>
      <c r="D238" t="inlineStr">
        <is>
          <t>BLEKINGE LÄN</t>
        </is>
      </c>
      <c r="E238" t="inlineStr">
        <is>
          <t>KARLSHAMN</t>
        </is>
      </c>
      <c r="F238" t="inlineStr">
        <is>
          <t>Kommuner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13847-2022</t>
        </is>
      </c>
      <c r="B239" s="1" t="n">
        <v>44649</v>
      </c>
      <c r="C239" s="1" t="n">
        <v>45948</v>
      </c>
      <c r="D239" t="inlineStr">
        <is>
          <t>BLEKINGE LÄN</t>
        </is>
      </c>
      <c r="E239" t="inlineStr">
        <is>
          <t>KARLSHAMN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7982-2022</t>
        </is>
      </c>
      <c r="B240" s="1" t="n">
        <v>44609.33084490741</v>
      </c>
      <c r="C240" s="1" t="n">
        <v>45948</v>
      </c>
      <c r="D240" t="inlineStr">
        <is>
          <t>BLEKINGE LÄN</t>
        </is>
      </c>
      <c r="E240" t="inlineStr">
        <is>
          <t>KARLSHAMN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61962-2023</t>
        </is>
      </c>
      <c r="B241" s="1" t="n">
        <v>45266.57267361111</v>
      </c>
      <c r="C241" s="1" t="n">
        <v>45948</v>
      </c>
      <c r="D241" t="inlineStr">
        <is>
          <t>BLEKINGE LÄN</t>
        </is>
      </c>
      <c r="E241" t="inlineStr">
        <is>
          <t>KARLSHAMN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39110-2025</t>
        </is>
      </c>
      <c r="B242" s="1" t="n">
        <v>45888.5399537037</v>
      </c>
      <c r="C242" s="1" t="n">
        <v>45948</v>
      </c>
      <c r="D242" t="inlineStr">
        <is>
          <t>BLEKINGE LÄN</t>
        </is>
      </c>
      <c r="E242" t="inlineStr">
        <is>
          <t>KARLSHAMN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56669-2023</t>
        </is>
      </c>
      <c r="B243" s="1" t="n">
        <v>45243</v>
      </c>
      <c r="C243" s="1" t="n">
        <v>45948</v>
      </c>
      <c r="D243" t="inlineStr">
        <is>
          <t>BLEKINGE LÄN</t>
        </is>
      </c>
      <c r="E243" t="inlineStr">
        <is>
          <t>KARLSHAMN</t>
        </is>
      </c>
      <c r="G243" t="n">
        <v>11.4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25011-2024</t>
        </is>
      </c>
      <c r="B244" s="1" t="n">
        <v>45461</v>
      </c>
      <c r="C244" s="1" t="n">
        <v>45948</v>
      </c>
      <c r="D244" t="inlineStr">
        <is>
          <t>BLEKINGE LÄN</t>
        </is>
      </c>
      <c r="E244" t="inlineStr">
        <is>
          <t>KARLSHAMN</t>
        </is>
      </c>
      <c r="F244" t="inlineStr">
        <is>
          <t>Övriga Aktiebolag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14224-2025</t>
        </is>
      </c>
      <c r="B245" s="1" t="n">
        <v>45740.59333333333</v>
      </c>
      <c r="C245" s="1" t="n">
        <v>45948</v>
      </c>
      <c r="D245" t="inlineStr">
        <is>
          <t>BLEKINGE LÄN</t>
        </is>
      </c>
      <c r="E245" t="inlineStr">
        <is>
          <t>KARLSHAMN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48853-2025</t>
        </is>
      </c>
      <c r="B246" s="1" t="n">
        <v>45937.4305787037</v>
      </c>
      <c r="C246" s="1" t="n">
        <v>45948</v>
      </c>
      <c r="D246" t="inlineStr">
        <is>
          <t>BLEKINGE LÄN</t>
        </is>
      </c>
      <c r="E246" t="inlineStr">
        <is>
          <t>KARLSHAMN</t>
        </is>
      </c>
      <c r="G246" t="n">
        <v>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19544-2024</t>
        </is>
      </c>
      <c r="B247" s="1" t="n">
        <v>45429</v>
      </c>
      <c r="C247" s="1" t="n">
        <v>45948</v>
      </c>
      <c r="D247" t="inlineStr">
        <is>
          <t>BLEKINGE LÄN</t>
        </is>
      </c>
      <c r="E247" t="inlineStr">
        <is>
          <t>KARLSHAMN</t>
        </is>
      </c>
      <c r="G247" t="n">
        <v>6.2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5317-2024</t>
        </is>
      </c>
      <c r="B248" s="1" t="n">
        <v>45331</v>
      </c>
      <c r="C248" s="1" t="n">
        <v>45948</v>
      </c>
      <c r="D248" t="inlineStr">
        <is>
          <t>BLEKINGE LÄN</t>
        </is>
      </c>
      <c r="E248" t="inlineStr">
        <is>
          <t>KARLSHAMN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40206-2025</t>
        </is>
      </c>
      <c r="B249" s="1" t="n">
        <v>45894.67875</v>
      </c>
      <c r="C249" s="1" t="n">
        <v>45948</v>
      </c>
      <c r="D249" t="inlineStr">
        <is>
          <t>BLEKINGE LÄN</t>
        </is>
      </c>
      <c r="E249" t="inlineStr">
        <is>
          <t>KARLSHAMN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22539-2025</t>
        </is>
      </c>
      <c r="B250" s="1" t="n">
        <v>45787.79615740741</v>
      </c>
      <c r="C250" s="1" t="n">
        <v>45948</v>
      </c>
      <c r="D250" t="inlineStr">
        <is>
          <t>BLEKINGE LÄN</t>
        </is>
      </c>
      <c r="E250" t="inlineStr">
        <is>
          <t>KARLSHAMN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18045-2021</t>
        </is>
      </c>
      <c r="B251" s="1" t="n">
        <v>44302</v>
      </c>
      <c r="C251" s="1" t="n">
        <v>45948</v>
      </c>
      <c r="D251" t="inlineStr">
        <is>
          <t>BLEKINGE LÄN</t>
        </is>
      </c>
      <c r="E251" t="inlineStr">
        <is>
          <t>KARLSHAMN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69976-2021</t>
        </is>
      </c>
      <c r="B252" s="1" t="n">
        <v>44533.41365740741</v>
      </c>
      <c r="C252" s="1" t="n">
        <v>45948</v>
      </c>
      <c r="D252" t="inlineStr">
        <is>
          <t>BLEKINGE LÄN</t>
        </is>
      </c>
      <c r="E252" t="inlineStr">
        <is>
          <t>KARLSHAMN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44702-2025</t>
        </is>
      </c>
      <c r="B253" s="1" t="n">
        <v>45917</v>
      </c>
      <c r="C253" s="1" t="n">
        <v>45948</v>
      </c>
      <c r="D253" t="inlineStr">
        <is>
          <t>BLEKINGE LÄN</t>
        </is>
      </c>
      <c r="E253" t="inlineStr">
        <is>
          <t>KARLSHAMN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48843-2025</t>
        </is>
      </c>
      <c r="B254" s="1" t="n">
        <v>45937.42768518518</v>
      </c>
      <c r="C254" s="1" t="n">
        <v>45948</v>
      </c>
      <c r="D254" t="inlineStr">
        <is>
          <t>BLEKINGE LÄN</t>
        </is>
      </c>
      <c r="E254" t="inlineStr">
        <is>
          <t>KARLSHAMN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4654-2025</t>
        </is>
      </c>
      <c r="B255" s="1" t="n">
        <v>45687</v>
      </c>
      <c r="C255" s="1" t="n">
        <v>45948</v>
      </c>
      <c r="D255" t="inlineStr">
        <is>
          <t>BLEKINGE LÄN</t>
        </is>
      </c>
      <c r="E255" t="inlineStr">
        <is>
          <t>KARLSHAMN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53194-2023</t>
        </is>
      </c>
      <c r="B256" s="1" t="n">
        <v>45229</v>
      </c>
      <c r="C256" s="1" t="n">
        <v>45948</v>
      </c>
      <c r="D256" t="inlineStr">
        <is>
          <t>BLEKINGE LÄN</t>
        </is>
      </c>
      <c r="E256" t="inlineStr">
        <is>
          <t>KARLSHAMN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9605-2023</t>
        </is>
      </c>
      <c r="B257" s="1" t="n">
        <v>44983</v>
      </c>
      <c r="C257" s="1" t="n">
        <v>45948</v>
      </c>
      <c r="D257" t="inlineStr">
        <is>
          <t>BLEKINGE LÄN</t>
        </is>
      </c>
      <c r="E257" t="inlineStr">
        <is>
          <t>KARLSHAMN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8098-2023</t>
        </is>
      </c>
      <c r="B258" s="1" t="n">
        <v>44970</v>
      </c>
      <c r="C258" s="1" t="n">
        <v>45948</v>
      </c>
      <c r="D258" t="inlineStr">
        <is>
          <t>BLEKINGE LÄN</t>
        </is>
      </c>
      <c r="E258" t="inlineStr">
        <is>
          <t>KARLSHAMN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37124-2021</t>
        </is>
      </c>
      <c r="B259" s="1" t="n">
        <v>44395</v>
      </c>
      <c r="C259" s="1" t="n">
        <v>45948</v>
      </c>
      <c r="D259" t="inlineStr">
        <is>
          <t>BLEKINGE LÄN</t>
        </is>
      </c>
      <c r="E259" t="inlineStr">
        <is>
          <t>KARLSHAMN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21811-2023</t>
        </is>
      </c>
      <c r="B260" s="1" t="n">
        <v>45068</v>
      </c>
      <c r="C260" s="1" t="n">
        <v>45948</v>
      </c>
      <c r="D260" t="inlineStr">
        <is>
          <t>BLEKINGE LÄN</t>
        </is>
      </c>
      <c r="E260" t="inlineStr">
        <is>
          <t>KARLSHAMN</t>
        </is>
      </c>
      <c r="F260" t="inlineStr">
        <is>
          <t>Kommuner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47791-2024</t>
        </is>
      </c>
      <c r="B261" s="1" t="n">
        <v>45588.59628472223</v>
      </c>
      <c r="C261" s="1" t="n">
        <v>45948</v>
      </c>
      <c r="D261" t="inlineStr">
        <is>
          <t>BLEKINGE LÄN</t>
        </is>
      </c>
      <c r="E261" t="inlineStr">
        <is>
          <t>KARLSHAMN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50129-2025</t>
        </is>
      </c>
      <c r="B262" s="1" t="n">
        <v>45943.55403935185</v>
      </c>
      <c r="C262" s="1" t="n">
        <v>45948</v>
      </c>
      <c r="D262" t="inlineStr">
        <is>
          <t>BLEKINGE LÄN</t>
        </is>
      </c>
      <c r="E262" t="inlineStr">
        <is>
          <t>KARLSHAMN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23988-2025</t>
        </is>
      </c>
      <c r="B263" s="1" t="n">
        <v>45796.3987037037</v>
      </c>
      <c r="C263" s="1" t="n">
        <v>45948</v>
      </c>
      <c r="D263" t="inlineStr">
        <is>
          <t>BLEKINGE LÄN</t>
        </is>
      </c>
      <c r="E263" t="inlineStr">
        <is>
          <t>KARLSHAMN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41311-2025</t>
        </is>
      </c>
      <c r="B264" s="1" t="n">
        <v>45898.80243055556</v>
      </c>
      <c r="C264" s="1" t="n">
        <v>45948</v>
      </c>
      <c r="D264" t="inlineStr">
        <is>
          <t>BLEKINGE LÄN</t>
        </is>
      </c>
      <c r="E264" t="inlineStr">
        <is>
          <t>KARLSHAMN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50131-2025</t>
        </is>
      </c>
      <c r="B265" s="1" t="n">
        <v>45943.55541666667</v>
      </c>
      <c r="C265" s="1" t="n">
        <v>45948</v>
      </c>
      <c r="D265" t="inlineStr">
        <is>
          <t>BLEKINGE LÄN</t>
        </is>
      </c>
      <c r="E265" t="inlineStr">
        <is>
          <t>KARLSHAMN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50150-2025</t>
        </is>
      </c>
      <c r="B266" s="1" t="n">
        <v>45943.5741087963</v>
      </c>
      <c r="C266" s="1" t="n">
        <v>45948</v>
      </c>
      <c r="D266" t="inlineStr">
        <is>
          <t>BLEKINGE LÄN</t>
        </is>
      </c>
      <c r="E266" t="inlineStr">
        <is>
          <t>KARLSHAMN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41052-2025</t>
        </is>
      </c>
      <c r="B267" s="1" t="n">
        <v>45898.40318287037</v>
      </c>
      <c r="C267" s="1" t="n">
        <v>45948</v>
      </c>
      <c r="D267" t="inlineStr">
        <is>
          <t>BLEKINGE LÄN</t>
        </is>
      </c>
      <c r="E267" t="inlineStr">
        <is>
          <t>KARLSHAMN</t>
        </is>
      </c>
      <c r="F267" t="inlineStr">
        <is>
          <t>Sveaskog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41244-2025</t>
        </is>
      </c>
      <c r="B268" s="1" t="n">
        <v>45898.60074074074</v>
      </c>
      <c r="C268" s="1" t="n">
        <v>45948</v>
      </c>
      <c r="D268" t="inlineStr">
        <is>
          <t>BLEKINGE LÄN</t>
        </is>
      </c>
      <c r="E268" t="inlineStr">
        <is>
          <t>KARLSHAMN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50659-2024</t>
        </is>
      </c>
      <c r="B269" s="1" t="n">
        <v>45601.72070601852</v>
      </c>
      <c r="C269" s="1" t="n">
        <v>45948</v>
      </c>
      <c r="D269" t="inlineStr">
        <is>
          <t>BLEKINGE LÄN</t>
        </is>
      </c>
      <c r="E269" t="inlineStr">
        <is>
          <t>KARLSHAMN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41061-2025</t>
        </is>
      </c>
      <c r="B270" s="1" t="n">
        <v>45898.40739583333</v>
      </c>
      <c r="C270" s="1" t="n">
        <v>45948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41064-2025</t>
        </is>
      </c>
      <c r="B271" s="1" t="n">
        <v>45898.41143518518</v>
      </c>
      <c r="C271" s="1" t="n">
        <v>45948</v>
      </c>
      <c r="D271" t="inlineStr">
        <is>
          <t>BLEKINGE LÄN</t>
        </is>
      </c>
      <c r="E271" t="inlineStr">
        <is>
          <t>KARLSHAMN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41313-2025</t>
        </is>
      </c>
      <c r="B272" s="1" t="n">
        <v>45898.80969907407</v>
      </c>
      <c r="C272" s="1" t="n">
        <v>45948</v>
      </c>
      <c r="D272" t="inlineStr">
        <is>
          <t>BLEKINGE LÄN</t>
        </is>
      </c>
      <c r="E272" t="inlineStr">
        <is>
          <t>KARLSHAMN</t>
        </is>
      </c>
      <c r="F272" t="inlineStr">
        <is>
          <t>Sveaskog</t>
        </is>
      </c>
      <c r="G272" t="n">
        <v>6.9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24051-2025</t>
        </is>
      </c>
      <c r="B273" s="1" t="n">
        <v>45796.500625</v>
      </c>
      <c r="C273" s="1" t="n">
        <v>45948</v>
      </c>
      <c r="D273" t="inlineStr">
        <is>
          <t>BLEKINGE LÄN</t>
        </is>
      </c>
      <c r="E273" t="inlineStr">
        <is>
          <t>KARLSHAMN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48181-2023</t>
        </is>
      </c>
      <c r="B274" s="1" t="n">
        <v>45205.45201388889</v>
      </c>
      <c r="C274" s="1" t="n">
        <v>45948</v>
      </c>
      <c r="D274" t="inlineStr">
        <is>
          <t>BLEKINGE LÄN</t>
        </is>
      </c>
      <c r="E274" t="inlineStr">
        <is>
          <t>KARLSHAMN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48186-2023</t>
        </is>
      </c>
      <c r="B275" s="1" t="n">
        <v>45205.45410879629</v>
      </c>
      <c r="C275" s="1" t="n">
        <v>45948</v>
      </c>
      <c r="D275" t="inlineStr">
        <is>
          <t>BLEKINGE LÄN</t>
        </is>
      </c>
      <c r="E275" t="inlineStr">
        <is>
          <t>KARLSHAMN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41310-2025</t>
        </is>
      </c>
      <c r="B276" s="1" t="n">
        <v>45898.80011574074</v>
      </c>
      <c r="C276" s="1" t="n">
        <v>45948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41892-2025</t>
        </is>
      </c>
      <c r="B277" s="1" t="n">
        <v>45903</v>
      </c>
      <c r="C277" s="1" t="n">
        <v>45948</v>
      </c>
      <c r="D277" t="inlineStr">
        <is>
          <t>BLEKINGE LÄN</t>
        </is>
      </c>
      <c r="E277" t="inlineStr">
        <is>
          <t>KARLSHAMN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36597-2025</t>
        </is>
      </c>
      <c r="B278" s="1" t="n">
        <v>45870.51523148148</v>
      </c>
      <c r="C278" s="1" t="n">
        <v>45948</v>
      </c>
      <c r="D278" t="inlineStr">
        <is>
          <t>BLEKINGE LÄN</t>
        </is>
      </c>
      <c r="E278" t="inlineStr">
        <is>
          <t>KARLSHAMN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17623-2025</t>
        </is>
      </c>
      <c r="B279" s="1" t="n">
        <v>45757.89836805555</v>
      </c>
      <c r="C279" s="1" t="n">
        <v>45948</v>
      </c>
      <c r="D279" t="inlineStr">
        <is>
          <t>BLEKINGE LÄN</t>
        </is>
      </c>
      <c r="E279" t="inlineStr">
        <is>
          <t>KARLSHAMN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31389-2023</t>
        </is>
      </c>
      <c r="B280" s="1" t="n">
        <v>45104</v>
      </c>
      <c r="C280" s="1" t="n">
        <v>45948</v>
      </c>
      <c r="D280" t="inlineStr">
        <is>
          <t>BLEKINGE LÄN</t>
        </is>
      </c>
      <c r="E280" t="inlineStr">
        <is>
          <t>KARLSHAMN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50254-2024</t>
        </is>
      </c>
      <c r="B281" s="1" t="n">
        <v>45600.57712962963</v>
      </c>
      <c r="C281" s="1" t="n">
        <v>45948</v>
      </c>
      <c r="D281" t="inlineStr">
        <is>
          <t>BLEKINGE LÄN</t>
        </is>
      </c>
      <c r="E281" t="inlineStr">
        <is>
          <t>KARLSHAMN</t>
        </is>
      </c>
      <c r="G281" t="n">
        <v>5.5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43636-2025</t>
        </is>
      </c>
      <c r="B282" s="1" t="n">
        <v>45911</v>
      </c>
      <c r="C282" s="1" t="n">
        <v>45948</v>
      </c>
      <c r="D282" t="inlineStr">
        <is>
          <t>BLEKINGE LÄN</t>
        </is>
      </c>
      <c r="E282" t="inlineStr">
        <is>
          <t>KARLSHAMN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40046-2025</t>
        </is>
      </c>
      <c r="B283" s="1" t="n">
        <v>45894</v>
      </c>
      <c r="C283" s="1" t="n">
        <v>45948</v>
      </c>
      <c r="D283" t="inlineStr">
        <is>
          <t>BLEKINGE LÄN</t>
        </is>
      </c>
      <c r="E283" t="inlineStr">
        <is>
          <t>KARLSHAMN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31130-2024</t>
        </is>
      </c>
      <c r="B284" s="1" t="n">
        <v>45502</v>
      </c>
      <c r="C284" s="1" t="n">
        <v>45948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58379-2024</t>
        </is>
      </c>
      <c r="B285" s="1" t="n">
        <v>45632.8615162037</v>
      </c>
      <c r="C285" s="1" t="n">
        <v>45948</v>
      </c>
      <c r="D285" t="inlineStr">
        <is>
          <t>BLEKINGE LÄN</t>
        </is>
      </c>
      <c r="E285" t="inlineStr">
        <is>
          <t>KARLSHAMN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15358-2024</t>
        </is>
      </c>
      <c r="B286" s="1" t="n">
        <v>45400.89645833334</v>
      </c>
      <c r="C286" s="1" t="n">
        <v>45948</v>
      </c>
      <c r="D286" t="inlineStr">
        <is>
          <t>BLEKINGE LÄN</t>
        </is>
      </c>
      <c r="E286" t="inlineStr">
        <is>
          <t>KARLSHAMN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40018-2025</t>
        </is>
      </c>
      <c r="B287" s="1" t="n">
        <v>45894</v>
      </c>
      <c r="C287" s="1" t="n">
        <v>45948</v>
      </c>
      <c r="D287" t="inlineStr">
        <is>
          <t>BLEKINGE LÄN</t>
        </is>
      </c>
      <c r="E287" t="inlineStr">
        <is>
          <t>KARLSHAMN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34305-2023</t>
        </is>
      </c>
      <c r="B288" s="1" t="n">
        <v>45138.87420138889</v>
      </c>
      <c r="C288" s="1" t="n">
        <v>45948</v>
      </c>
      <c r="D288" t="inlineStr">
        <is>
          <t>BLEKINGE LÄN</t>
        </is>
      </c>
      <c r="E288" t="inlineStr">
        <is>
          <t>KARLSHAMN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40052-2025</t>
        </is>
      </c>
      <c r="B289" s="1" t="n">
        <v>45894</v>
      </c>
      <c r="C289" s="1" t="n">
        <v>45948</v>
      </c>
      <c r="D289" t="inlineStr">
        <is>
          <t>BLEKINGE LÄN</t>
        </is>
      </c>
      <c r="E289" t="inlineStr">
        <is>
          <t>KARLSHAMN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42063-2025</t>
        </is>
      </c>
      <c r="B290" s="1" t="n">
        <v>45902</v>
      </c>
      <c r="C290" s="1" t="n">
        <v>45948</v>
      </c>
      <c r="D290" t="inlineStr">
        <is>
          <t>BLEKINGE LÄN</t>
        </is>
      </c>
      <c r="E290" t="inlineStr">
        <is>
          <t>KARLSHAMN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26095-2025</t>
        </is>
      </c>
      <c r="B291" s="1" t="n">
        <v>45805.34901620371</v>
      </c>
      <c r="C291" s="1" t="n">
        <v>45948</v>
      </c>
      <c r="D291" t="inlineStr">
        <is>
          <t>BLEKINGE LÄN</t>
        </is>
      </c>
      <c r="E291" t="inlineStr">
        <is>
          <t>KARLSHAMN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10692-2022</t>
        </is>
      </c>
      <c r="B292" s="1" t="n">
        <v>44624.9272337963</v>
      </c>
      <c r="C292" s="1" t="n">
        <v>45948</v>
      </c>
      <c r="D292" t="inlineStr">
        <is>
          <t>BLEKINGE LÄN</t>
        </is>
      </c>
      <c r="E292" t="inlineStr">
        <is>
          <t>KARLSHAMN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51169-2025</t>
        </is>
      </c>
      <c r="B293" s="1" t="n">
        <v>45947</v>
      </c>
      <c r="C293" s="1" t="n">
        <v>45948</v>
      </c>
      <c r="D293" t="inlineStr">
        <is>
          <t>BLEKINGE LÄN</t>
        </is>
      </c>
      <c r="E293" t="inlineStr">
        <is>
          <t>KARLSHAMN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26274-2024</t>
        </is>
      </c>
      <c r="B294" s="1" t="n">
        <v>45468</v>
      </c>
      <c r="C294" s="1" t="n">
        <v>45948</v>
      </c>
      <c r="D294" t="inlineStr">
        <is>
          <t>BLEKINGE LÄN</t>
        </is>
      </c>
      <c r="E294" t="inlineStr">
        <is>
          <t>KARLSHAMN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42619-2025</t>
        </is>
      </c>
      <c r="B295" s="1" t="n">
        <v>45905</v>
      </c>
      <c r="C295" s="1" t="n">
        <v>45948</v>
      </c>
      <c r="D295" t="inlineStr">
        <is>
          <t>BLEKINGE LÄN</t>
        </is>
      </c>
      <c r="E295" t="inlineStr">
        <is>
          <t>KARLSHAMN</t>
        </is>
      </c>
      <c r="G295" t="n">
        <v>20.9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29971-2023</t>
        </is>
      </c>
      <c r="B296" s="1" t="n">
        <v>45108</v>
      </c>
      <c r="C296" s="1" t="n">
        <v>45948</v>
      </c>
      <c r="D296" t="inlineStr">
        <is>
          <t>BLEKINGE LÄN</t>
        </is>
      </c>
      <c r="E296" t="inlineStr">
        <is>
          <t>KARLSHAMN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24279-2023</t>
        </is>
      </c>
      <c r="B297" s="1" t="n">
        <v>45079</v>
      </c>
      <c r="C297" s="1" t="n">
        <v>45948</v>
      </c>
      <c r="D297" t="inlineStr">
        <is>
          <t>BLEKINGE LÄN</t>
        </is>
      </c>
      <c r="E297" t="inlineStr">
        <is>
          <t>KARLSHAMN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56452-2020</t>
        </is>
      </c>
      <c r="B298" s="1" t="n">
        <v>44137.44423611111</v>
      </c>
      <c r="C298" s="1" t="n">
        <v>45948</v>
      </c>
      <c r="D298" t="inlineStr">
        <is>
          <t>BLEKINGE LÄN</t>
        </is>
      </c>
      <c r="E298" t="inlineStr">
        <is>
          <t>KARLSHAMN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68958-2021</t>
        </is>
      </c>
      <c r="B299" s="1" t="n">
        <v>44530.54111111111</v>
      </c>
      <c r="C299" s="1" t="n">
        <v>45948</v>
      </c>
      <c r="D299" t="inlineStr">
        <is>
          <t>BLEKINGE LÄN</t>
        </is>
      </c>
      <c r="E299" t="inlineStr">
        <is>
          <t>KARLSHAMN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56191-2023</t>
        </is>
      </c>
      <c r="B300" s="1" t="n">
        <v>45240.655625</v>
      </c>
      <c r="C300" s="1" t="n">
        <v>45948</v>
      </c>
      <c r="D300" t="inlineStr">
        <is>
          <t>BLEKINGE LÄN</t>
        </is>
      </c>
      <c r="E300" t="inlineStr">
        <is>
          <t>KARLSHAMN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7356-2023</t>
        </is>
      </c>
      <c r="B301" s="1" t="n">
        <v>44971</v>
      </c>
      <c r="C301" s="1" t="n">
        <v>45948</v>
      </c>
      <c r="D301" t="inlineStr">
        <is>
          <t>BLEKINGE LÄN</t>
        </is>
      </c>
      <c r="E301" t="inlineStr">
        <is>
          <t>KARLSHAMN</t>
        </is>
      </c>
      <c r="F301" t="inlineStr">
        <is>
          <t>Sveaskog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26645-2025</t>
        </is>
      </c>
      <c r="B302" s="1" t="n">
        <v>45810.38347222222</v>
      </c>
      <c r="C302" s="1" t="n">
        <v>45948</v>
      </c>
      <c r="D302" t="inlineStr">
        <is>
          <t>BLEKINGE LÄN</t>
        </is>
      </c>
      <c r="E302" t="inlineStr">
        <is>
          <t>KARLSHAMN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11721-2024</t>
        </is>
      </c>
      <c r="B303" s="1" t="n">
        <v>45373.64959490741</v>
      </c>
      <c r="C303" s="1" t="n">
        <v>45948</v>
      </c>
      <c r="D303" t="inlineStr">
        <is>
          <t>BLEKINGE LÄN</t>
        </is>
      </c>
      <c r="E303" t="inlineStr">
        <is>
          <t>KARLSHAMN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31288-2023</t>
        </is>
      </c>
      <c r="B304" s="1" t="n">
        <v>45114.41935185185</v>
      </c>
      <c r="C304" s="1" t="n">
        <v>45948</v>
      </c>
      <c r="D304" t="inlineStr">
        <is>
          <t>BLEKINGE LÄN</t>
        </is>
      </c>
      <c r="E304" t="inlineStr">
        <is>
          <t>KARLSHAMN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41004-2024</t>
        </is>
      </c>
      <c r="B305" s="1" t="n">
        <v>45558</v>
      </c>
      <c r="C305" s="1" t="n">
        <v>45948</v>
      </c>
      <c r="D305" t="inlineStr">
        <is>
          <t>BLEKINGE LÄN</t>
        </is>
      </c>
      <c r="E305" t="inlineStr">
        <is>
          <t>KARLSHAMN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8932-2021</t>
        </is>
      </c>
      <c r="B306" s="1" t="n">
        <v>44249</v>
      </c>
      <c r="C306" s="1" t="n">
        <v>45948</v>
      </c>
      <c r="D306" t="inlineStr">
        <is>
          <t>BLEKINGE LÄN</t>
        </is>
      </c>
      <c r="E306" t="inlineStr">
        <is>
          <t>KARLSHAMN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27473-2025</t>
        </is>
      </c>
      <c r="B307" s="1" t="n">
        <v>45813.36682870371</v>
      </c>
      <c r="C307" s="1" t="n">
        <v>45948</v>
      </c>
      <c r="D307" t="inlineStr">
        <is>
          <t>BLEKINGE LÄN</t>
        </is>
      </c>
      <c r="E307" t="inlineStr">
        <is>
          <t>KARLSHAMN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27496-2025</t>
        </is>
      </c>
      <c r="B308" s="1" t="n">
        <v>45813.39872685185</v>
      </c>
      <c r="C308" s="1" t="n">
        <v>45948</v>
      </c>
      <c r="D308" t="inlineStr">
        <is>
          <t>BLEKINGE LÄN</t>
        </is>
      </c>
      <c r="E308" t="inlineStr">
        <is>
          <t>KARLSHAMN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27500-2025</t>
        </is>
      </c>
      <c r="B309" s="1" t="n">
        <v>45813.4087037037</v>
      </c>
      <c r="C309" s="1" t="n">
        <v>45948</v>
      </c>
      <c r="D309" t="inlineStr">
        <is>
          <t>BLEKINGE LÄN</t>
        </is>
      </c>
      <c r="E309" t="inlineStr">
        <is>
          <t>KARLSHAMN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27478-2025</t>
        </is>
      </c>
      <c r="B310" s="1" t="n">
        <v>45813.37719907407</v>
      </c>
      <c r="C310" s="1" t="n">
        <v>45948</v>
      </c>
      <c r="D310" t="inlineStr">
        <is>
          <t>BLEKINGE LÄN</t>
        </is>
      </c>
      <c r="E310" t="inlineStr">
        <is>
          <t>KARLSHAMN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27487-2025</t>
        </is>
      </c>
      <c r="B311" s="1" t="n">
        <v>45813.3862037037</v>
      </c>
      <c r="C311" s="1" t="n">
        <v>45948</v>
      </c>
      <c r="D311" t="inlineStr">
        <is>
          <t>BLEKINGE LÄN</t>
        </is>
      </c>
      <c r="E311" t="inlineStr">
        <is>
          <t>KARLSHAMN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687-2022</t>
        </is>
      </c>
      <c r="B312" s="1" t="n">
        <v>44568</v>
      </c>
      <c r="C312" s="1" t="n">
        <v>45948</v>
      </c>
      <c r="D312" t="inlineStr">
        <is>
          <t>BLEKINGE LÄN</t>
        </is>
      </c>
      <c r="E312" t="inlineStr">
        <is>
          <t>KARLSHAMN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9775-2025</t>
        </is>
      </c>
      <c r="B313" s="1" t="n">
        <v>45716.49268518519</v>
      </c>
      <c r="C313" s="1" t="n">
        <v>45948</v>
      </c>
      <c r="D313" t="inlineStr">
        <is>
          <t>BLEKINGE LÄN</t>
        </is>
      </c>
      <c r="E313" t="inlineStr">
        <is>
          <t>KARLSHAMN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12572-2025</t>
        </is>
      </c>
      <c r="B314" s="1" t="n">
        <v>45732.32552083334</v>
      </c>
      <c r="C314" s="1" t="n">
        <v>45948</v>
      </c>
      <c r="D314" t="inlineStr">
        <is>
          <t>BLEKINGE LÄN</t>
        </is>
      </c>
      <c r="E314" t="inlineStr">
        <is>
          <t>KARLSHAMN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27520-2025</t>
        </is>
      </c>
      <c r="B315" s="1" t="n">
        <v>45813.44224537037</v>
      </c>
      <c r="C315" s="1" t="n">
        <v>45948</v>
      </c>
      <c r="D315" t="inlineStr">
        <is>
          <t>BLEKINGE LÄN</t>
        </is>
      </c>
      <c r="E315" t="inlineStr">
        <is>
          <t>KARLSHAMN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2572-2023</t>
        </is>
      </c>
      <c r="B316" s="1" t="n">
        <v>44943.75679398148</v>
      </c>
      <c r="C316" s="1" t="n">
        <v>45948</v>
      </c>
      <c r="D316" t="inlineStr">
        <is>
          <t>BLEKINGE LÄN</t>
        </is>
      </c>
      <c r="E316" t="inlineStr">
        <is>
          <t>KARLSHAMN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51552-2021</t>
        </is>
      </c>
      <c r="B317" s="1" t="n">
        <v>44462</v>
      </c>
      <c r="C317" s="1" t="n">
        <v>45948</v>
      </c>
      <c r="D317" t="inlineStr">
        <is>
          <t>BLEKINGE LÄN</t>
        </is>
      </c>
      <c r="E317" t="inlineStr">
        <is>
          <t>KARLSHAMN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45948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22879-2023</t>
        </is>
      </c>
      <c r="B319" s="1" t="n">
        <v>45072</v>
      </c>
      <c r="C319" s="1" t="n">
        <v>45948</v>
      </c>
      <c r="D319" t="inlineStr">
        <is>
          <t>BLEKINGE LÄN</t>
        </is>
      </c>
      <c r="E319" t="inlineStr">
        <is>
          <t>KARLSHAMN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39240-2024</t>
        </is>
      </c>
      <c r="B320" s="1" t="n">
        <v>45550</v>
      </c>
      <c r="C320" s="1" t="n">
        <v>45948</v>
      </c>
      <c r="D320" t="inlineStr">
        <is>
          <t>BLEKINGE LÄN</t>
        </is>
      </c>
      <c r="E320" t="inlineStr">
        <is>
          <t>KARLSHAMN</t>
        </is>
      </c>
      <c r="G320" t="n">
        <v>7.4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27408-2022</t>
        </is>
      </c>
      <c r="B321" s="1" t="n">
        <v>44742</v>
      </c>
      <c r="C321" s="1" t="n">
        <v>45948</v>
      </c>
      <c r="D321" t="inlineStr">
        <is>
          <t>BLEKINGE LÄN</t>
        </is>
      </c>
      <c r="E321" t="inlineStr">
        <is>
          <t>KARLSHAMN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41994-2022</t>
        </is>
      </c>
      <c r="B322" s="1" t="n">
        <v>44827</v>
      </c>
      <c r="C322" s="1" t="n">
        <v>45948</v>
      </c>
      <c r="D322" t="inlineStr">
        <is>
          <t>BLEKINGE LÄN</t>
        </is>
      </c>
      <c r="E322" t="inlineStr">
        <is>
          <t>KARLSHAMN</t>
        </is>
      </c>
      <c r="G322" t="n">
        <v>6.6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33563-2024</t>
        </is>
      </c>
      <c r="B323" s="1" t="n">
        <v>45519.98370370371</v>
      </c>
      <c r="C323" s="1" t="n">
        <v>45948</v>
      </c>
      <c r="D323" t="inlineStr">
        <is>
          <t>BLEKINGE LÄN</t>
        </is>
      </c>
      <c r="E323" t="inlineStr">
        <is>
          <t>KARLSHAMN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57559-2023</t>
        </is>
      </c>
      <c r="B324" s="1" t="n">
        <v>45243</v>
      </c>
      <c r="C324" s="1" t="n">
        <v>45948</v>
      </c>
      <c r="D324" t="inlineStr">
        <is>
          <t>BLEKINGE LÄN</t>
        </is>
      </c>
      <c r="E324" t="inlineStr">
        <is>
          <t>KARLSHAMN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31394-2023</t>
        </is>
      </c>
      <c r="B325" s="1" t="n">
        <v>45104</v>
      </c>
      <c r="C325" s="1" t="n">
        <v>45948</v>
      </c>
      <c r="D325" t="inlineStr">
        <is>
          <t>BLEKINGE LÄN</t>
        </is>
      </c>
      <c r="E325" t="inlineStr">
        <is>
          <t>KARLSHAMN</t>
        </is>
      </c>
      <c r="G325" t="n">
        <v>3.7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28768-2025</t>
        </is>
      </c>
      <c r="B326" s="1" t="n">
        <v>45820.43166666666</v>
      </c>
      <c r="C326" s="1" t="n">
        <v>45948</v>
      </c>
      <c r="D326" t="inlineStr">
        <is>
          <t>BLEKINGE LÄN</t>
        </is>
      </c>
      <c r="E326" t="inlineStr">
        <is>
          <t>KARLSHAMN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40569-2022</t>
        </is>
      </c>
      <c r="B327" s="1" t="n">
        <v>44823</v>
      </c>
      <c r="C327" s="1" t="n">
        <v>45948</v>
      </c>
      <c r="D327" t="inlineStr">
        <is>
          <t>BLEKINGE LÄN</t>
        </is>
      </c>
      <c r="E327" t="inlineStr">
        <is>
          <t>KARLSHAMN</t>
        </is>
      </c>
      <c r="G327" t="n">
        <v>6.5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29389-2025</t>
        </is>
      </c>
      <c r="B328" s="1" t="n">
        <v>45824</v>
      </c>
      <c r="C328" s="1" t="n">
        <v>45948</v>
      </c>
      <c r="D328" t="inlineStr">
        <is>
          <t>BLEKINGE LÄN</t>
        </is>
      </c>
      <c r="E328" t="inlineStr">
        <is>
          <t>KARLSHAMN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29409-2025</t>
        </is>
      </c>
      <c r="B329" s="1" t="n">
        <v>45824</v>
      </c>
      <c r="C329" s="1" t="n">
        <v>45948</v>
      </c>
      <c r="D329" t="inlineStr">
        <is>
          <t>BLEKINGE LÄN</t>
        </is>
      </c>
      <c r="E329" t="inlineStr">
        <is>
          <t>KARLSHAMN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31266-2023</t>
        </is>
      </c>
      <c r="B330" s="1" t="n">
        <v>45114</v>
      </c>
      <c r="C330" s="1" t="n">
        <v>45948</v>
      </c>
      <c r="D330" t="inlineStr">
        <is>
          <t>BLEKINGE LÄN</t>
        </is>
      </c>
      <c r="E330" t="inlineStr">
        <is>
          <t>KARLSHAMN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29396-2025</t>
        </is>
      </c>
      <c r="B331" s="1" t="n">
        <v>45824</v>
      </c>
      <c r="C331" s="1" t="n">
        <v>45948</v>
      </c>
      <c r="D331" t="inlineStr">
        <is>
          <t>BLEKINGE LÄN</t>
        </is>
      </c>
      <c r="E331" t="inlineStr">
        <is>
          <t>KARLSHAMN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29266-2025</t>
        </is>
      </c>
      <c r="B332" s="1" t="n">
        <v>45824.39857638889</v>
      </c>
      <c r="C332" s="1" t="n">
        <v>45948</v>
      </c>
      <c r="D332" t="inlineStr">
        <is>
          <t>BLEKINGE LÄN</t>
        </is>
      </c>
      <c r="E332" t="inlineStr">
        <is>
          <t>KARLSHAMN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1870-2024</t>
        </is>
      </c>
      <c r="B333" s="1" t="n">
        <v>45307</v>
      </c>
      <c r="C333" s="1" t="n">
        <v>45948</v>
      </c>
      <c r="D333" t="inlineStr">
        <is>
          <t>BLEKINGE LÄN</t>
        </is>
      </c>
      <c r="E333" t="inlineStr">
        <is>
          <t>KARLSHAMN</t>
        </is>
      </c>
      <c r="G333" t="n">
        <v>16.6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38292-2022</t>
        </is>
      </c>
      <c r="B334" s="1" t="n">
        <v>44812.56114583334</v>
      </c>
      <c r="C334" s="1" t="n">
        <v>45948</v>
      </c>
      <c r="D334" t="inlineStr">
        <is>
          <t>BLEKINGE LÄN</t>
        </is>
      </c>
      <c r="E334" t="inlineStr">
        <is>
          <t>KARLSHAMN</t>
        </is>
      </c>
      <c r="G334" t="n">
        <v>14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30319-2025</t>
        </is>
      </c>
      <c r="B335" s="1" t="n">
        <v>45827.49337962963</v>
      </c>
      <c r="C335" s="1" t="n">
        <v>45948</v>
      </c>
      <c r="D335" t="inlineStr">
        <is>
          <t>BLEKINGE LÄN</t>
        </is>
      </c>
      <c r="E335" t="inlineStr">
        <is>
          <t>KARLSHAMN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29898-2025</t>
        </is>
      </c>
      <c r="B336" s="1" t="n">
        <v>45826</v>
      </c>
      <c r="C336" s="1" t="n">
        <v>45948</v>
      </c>
      <c r="D336" t="inlineStr">
        <is>
          <t>BLEKINGE LÄN</t>
        </is>
      </c>
      <c r="E336" t="inlineStr">
        <is>
          <t>KARLSHAMN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30171-2025</t>
        </is>
      </c>
      <c r="B337" s="1" t="n">
        <v>45827.33818287037</v>
      </c>
      <c r="C337" s="1" t="n">
        <v>45948</v>
      </c>
      <c r="D337" t="inlineStr">
        <is>
          <t>BLEKINGE LÄN</t>
        </is>
      </c>
      <c r="E337" t="inlineStr">
        <is>
          <t>KARLSHAMN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2059-2023</t>
        </is>
      </c>
      <c r="B338" s="1" t="n">
        <v>44939</v>
      </c>
      <c r="C338" s="1" t="n">
        <v>45948</v>
      </c>
      <c r="D338" t="inlineStr">
        <is>
          <t>BLEKINGE LÄN</t>
        </is>
      </c>
      <c r="E338" t="inlineStr">
        <is>
          <t>KARLSHAMN</t>
        </is>
      </c>
      <c r="G338" t="n">
        <v>6.9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2062-2023</t>
        </is>
      </c>
      <c r="B339" s="1" t="n">
        <v>44939.6433912037</v>
      </c>
      <c r="C339" s="1" t="n">
        <v>45948</v>
      </c>
      <c r="D339" t="inlineStr">
        <is>
          <t>BLEKINGE LÄN</t>
        </is>
      </c>
      <c r="E339" t="inlineStr">
        <is>
          <t>KARLSHAMN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2065-2023</t>
        </is>
      </c>
      <c r="B340" s="1" t="n">
        <v>44939</v>
      </c>
      <c r="C340" s="1" t="n">
        <v>45948</v>
      </c>
      <c r="D340" t="inlineStr">
        <is>
          <t>BLEKINGE LÄN</t>
        </is>
      </c>
      <c r="E340" t="inlineStr">
        <is>
          <t>KARLSHAMN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29897-2025</t>
        </is>
      </c>
      <c r="B341" s="1" t="n">
        <v>45826</v>
      </c>
      <c r="C341" s="1" t="n">
        <v>45948</v>
      </c>
      <c r="D341" t="inlineStr">
        <is>
          <t>BLEKINGE LÄN</t>
        </is>
      </c>
      <c r="E341" t="inlineStr">
        <is>
          <t>KARLSHAMN</t>
        </is>
      </c>
      <c r="F341" t="inlineStr">
        <is>
          <t>Sveaskog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29904-2025</t>
        </is>
      </c>
      <c r="B342" s="1" t="n">
        <v>45826.39158564815</v>
      </c>
      <c r="C342" s="1" t="n">
        <v>45948</v>
      </c>
      <c r="D342" t="inlineStr">
        <is>
          <t>BLEKINGE LÄN</t>
        </is>
      </c>
      <c r="E342" t="inlineStr">
        <is>
          <t>KARLSHAMN</t>
        </is>
      </c>
      <c r="F342" t="inlineStr">
        <is>
          <t>Sveaskog</t>
        </is>
      </c>
      <c r="G342" t="n">
        <v>10.1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29905-2025</t>
        </is>
      </c>
      <c r="B343" s="1" t="n">
        <v>45826.39471064815</v>
      </c>
      <c r="C343" s="1" t="n">
        <v>45948</v>
      </c>
      <c r="D343" t="inlineStr">
        <is>
          <t>BLEKINGE LÄN</t>
        </is>
      </c>
      <c r="E343" t="inlineStr">
        <is>
          <t>KARLSHAMN</t>
        </is>
      </c>
      <c r="F343" t="inlineStr">
        <is>
          <t>Sveaskog</t>
        </is>
      </c>
      <c r="G343" t="n">
        <v>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30786-2025</t>
        </is>
      </c>
      <c r="B344" s="1" t="n">
        <v>45831.62890046297</v>
      </c>
      <c r="C344" s="1" t="n">
        <v>45948</v>
      </c>
      <c r="D344" t="inlineStr">
        <is>
          <t>BLEKINGE LÄN</t>
        </is>
      </c>
      <c r="E344" t="inlineStr">
        <is>
          <t>KARLSHAMN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30302-2022</t>
        </is>
      </c>
      <c r="B345" s="1" t="n">
        <v>44760</v>
      </c>
      <c r="C345" s="1" t="n">
        <v>45948</v>
      </c>
      <c r="D345" t="inlineStr">
        <is>
          <t>BLEKINGE LÄN</t>
        </is>
      </c>
      <c r="E345" t="inlineStr">
        <is>
          <t>KARLSHAMN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4012-2023</t>
        </is>
      </c>
      <c r="B346" s="1" t="n">
        <v>44952.53105324074</v>
      </c>
      <c r="C346" s="1" t="n">
        <v>45948</v>
      </c>
      <c r="D346" t="inlineStr">
        <is>
          <t>BLEKINGE LÄN</t>
        </is>
      </c>
      <c r="E346" t="inlineStr">
        <is>
          <t>KARLSHAMN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35625-2023</t>
        </is>
      </c>
      <c r="B347" s="1" t="n">
        <v>45147.54706018518</v>
      </c>
      <c r="C347" s="1" t="n">
        <v>45948</v>
      </c>
      <c r="D347" t="inlineStr">
        <is>
          <t>BLEKINGE LÄN</t>
        </is>
      </c>
      <c r="E347" t="inlineStr">
        <is>
          <t>KARLSHAMN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21030-2024</t>
        </is>
      </c>
      <c r="B348" s="1" t="n">
        <v>45439</v>
      </c>
      <c r="C348" s="1" t="n">
        <v>45948</v>
      </c>
      <c r="D348" t="inlineStr">
        <is>
          <t>BLEKINGE LÄN</t>
        </is>
      </c>
      <c r="E348" t="inlineStr">
        <is>
          <t>KARLSHAMN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62560-2022</t>
        </is>
      </c>
      <c r="B349" s="1" t="n">
        <v>44924.77844907407</v>
      </c>
      <c r="C349" s="1" t="n">
        <v>45948</v>
      </c>
      <c r="D349" t="inlineStr">
        <is>
          <t>BLEKINGE LÄN</t>
        </is>
      </c>
      <c r="E349" t="inlineStr">
        <is>
          <t>KARLSHAMN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35821-2023</t>
        </is>
      </c>
      <c r="B350" s="1" t="n">
        <v>45148.46177083333</v>
      </c>
      <c r="C350" s="1" t="n">
        <v>45948</v>
      </c>
      <c r="D350" t="inlineStr">
        <is>
          <t>BLEKINGE LÄN</t>
        </is>
      </c>
      <c r="E350" t="inlineStr">
        <is>
          <t>KARLSHAMN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29000-2023</t>
        </is>
      </c>
      <c r="B351" s="1" t="n">
        <v>45104.63803240741</v>
      </c>
      <c r="C351" s="1" t="n">
        <v>45948</v>
      </c>
      <c r="D351" t="inlineStr">
        <is>
          <t>BLEKINGE LÄN</t>
        </is>
      </c>
      <c r="E351" t="inlineStr">
        <is>
          <t>KARLSHAMN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34247-2025</t>
        </is>
      </c>
      <c r="B352" s="1" t="n">
        <v>45845</v>
      </c>
      <c r="C352" s="1" t="n">
        <v>45948</v>
      </c>
      <c r="D352" t="inlineStr">
        <is>
          <t>BLEKINGE LÄN</t>
        </is>
      </c>
      <c r="E352" t="inlineStr">
        <is>
          <t>KARLSHAMN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10008-2025</t>
        </is>
      </c>
      <c r="B353" s="1" t="n">
        <v>45719</v>
      </c>
      <c r="C353" s="1" t="n">
        <v>45948</v>
      </c>
      <c r="D353" t="inlineStr">
        <is>
          <t>BLEKINGE LÄN</t>
        </is>
      </c>
      <c r="E353" t="inlineStr">
        <is>
          <t>KARLSHAMN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33746-2025</t>
        </is>
      </c>
      <c r="B354" s="1" t="n">
        <v>45842.35327546296</v>
      </c>
      <c r="C354" s="1" t="n">
        <v>45948</v>
      </c>
      <c r="D354" t="inlineStr">
        <is>
          <t>BLEKINGE LÄN</t>
        </is>
      </c>
      <c r="E354" t="inlineStr">
        <is>
          <t>KARLSHAMN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34458-2025</t>
        </is>
      </c>
      <c r="B355" s="1" t="n">
        <v>45846</v>
      </c>
      <c r="C355" s="1" t="n">
        <v>45948</v>
      </c>
      <c r="D355" t="inlineStr">
        <is>
          <t>BLEKINGE LÄN</t>
        </is>
      </c>
      <c r="E355" t="inlineStr">
        <is>
          <t>KARLSHAMN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34423-2025</t>
        </is>
      </c>
      <c r="B356" s="1" t="n">
        <v>45846.66744212963</v>
      </c>
      <c r="C356" s="1" t="n">
        <v>45948</v>
      </c>
      <c r="D356" t="inlineStr">
        <is>
          <t>BLEKINGE LÄN</t>
        </is>
      </c>
      <c r="E356" t="inlineStr">
        <is>
          <t>KARLSHAMN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34470-2025</t>
        </is>
      </c>
      <c r="B357" s="1" t="n">
        <v>45846</v>
      </c>
      <c r="C357" s="1" t="n">
        <v>45948</v>
      </c>
      <c r="D357" t="inlineStr">
        <is>
          <t>BLEKINGE LÄN</t>
        </is>
      </c>
      <c r="E357" t="inlineStr">
        <is>
          <t>KARLSHAMN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31712-2021</t>
        </is>
      </c>
      <c r="B358" s="1" t="n">
        <v>44369</v>
      </c>
      <c r="C358" s="1" t="n">
        <v>45948</v>
      </c>
      <c r="D358" t="inlineStr">
        <is>
          <t>BLEKINGE LÄN</t>
        </is>
      </c>
      <c r="E358" t="inlineStr">
        <is>
          <t>KARLSHAMN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34673-2025</t>
        </is>
      </c>
      <c r="B359" s="1" t="n">
        <v>45848.40825231482</v>
      </c>
      <c r="C359" s="1" t="n">
        <v>45948</v>
      </c>
      <c r="D359" t="inlineStr">
        <is>
          <t>BLEKINGE LÄN</t>
        </is>
      </c>
      <c r="E359" t="inlineStr">
        <is>
          <t>KARLSHAMN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34674-2025</t>
        </is>
      </c>
      <c r="B360" s="1" t="n">
        <v>45848.41505787037</v>
      </c>
      <c r="C360" s="1" t="n">
        <v>45948</v>
      </c>
      <c r="D360" t="inlineStr">
        <is>
          <t>BLEKINGE LÄN</t>
        </is>
      </c>
      <c r="E360" t="inlineStr">
        <is>
          <t>KARLSHAMN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34962-2025</t>
        </is>
      </c>
      <c r="B361" s="1" t="n">
        <v>45849</v>
      </c>
      <c r="C361" s="1" t="n">
        <v>45948</v>
      </c>
      <c r="D361" t="inlineStr">
        <is>
          <t>BLEKINGE LÄN</t>
        </is>
      </c>
      <c r="E361" t="inlineStr">
        <is>
          <t>KARLSHAMN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34953-2025</t>
        </is>
      </c>
      <c r="B362" s="1" t="n">
        <v>45849</v>
      </c>
      <c r="C362" s="1" t="n">
        <v>45948</v>
      </c>
      <c r="D362" t="inlineStr">
        <is>
          <t>BLEKINGE LÄN</t>
        </is>
      </c>
      <c r="E362" t="inlineStr">
        <is>
          <t>KARLSHAMN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34676-2025</t>
        </is>
      </c>
      <c r="B363" s="1" t="n">
        <v>45848.41686342593</v>
      </c>
      <c r="C363" s="1" t="n">
        <v>45948</v>
      </c>
      <c r="D363" t="inlineStr">
        <is>
          <t>BLEKINGE LÄN</t>
        </is>
      </c>
      <c r="E363" t="inlineStr">
        <is>
          <t>KARLSHAMN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34959-2025</t>
        </is>
      </c>
      <c r="B364" s="1" t="n">
        <v>45849</v>
      </c>
      <c r="C364" s="1" t="n">
        <v>45948</v>
      </c>
      <c r="D364" t="inlineStr">
        <is>
          <t>BLEKINGE LÄN</t>
        </is>
      </c>
      <c r="E364" t="inlineStr">
        <is>
          <t>KARLSHAMN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34967-2025</t>
        </is>
      </c>
      <c r="B365" s="1" t="n">
        <v>45849</v>
      </c>
      <c r="C365" s="1" t="n">
        <v>45948</v>
      </c>
      <c r="D365" t="inlineStr">
        <is>
          <t>BLEKINGE LÄN</t>
        </is>
      </c>
      <c r="E365" t="inlineStr">
        <is>
          <t>KARLSHAMN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10525-2022</t>
        </is>
      </c>
      <c r="B366" s="1" t="n">
        <v>44623</v>
      </c>
      <c r="C366" s="1" t="n">
        <v>45948</v>
      </c>
      <c r="D366" t="inlineStr">
        <is>
          <t>BLEKINGE LÄN</t>
        </is>
      </c>
      <c r="E366" t="inlineStr">
        <is>
          <t>KARLSHAMN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35442-2025</t>
        </is>
      </c>
      <c r="B367" s="1" t="n">
        <v>45855.51424768518</v>
      </c>
      <c r="C367" s="1" t="n">
        <v>45948</v>
      </c>
      <c r="D367" t="inlineStr">
        <is>
          <t>BLEKINGE LÄN</t>
        </is>
      </c>
      <c r="E367" t="inlineStr">
        <is>
          <t>KARLSHAMN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15561-2025</t>
        </is>
      </c>
      <c r="B368" s="1" t="n">
        <v>45747.69128472222</v>
      </c>
      <c r="C368" s="1" t="n">
        <v>45948</v>
      </c>
      <c r="D368" t="inlineStr">
        <is>
          <t>BLEKINGE LÄN</t>
        </is>
      </c>
      <c r="E368" t="inlineStr">
        <is>
          <t>KARLSHAMN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2567-2023</t>
        </is>
      </c>
      <c r="B369" s="1" t="n">
        <v>44943</v>
      </c>
      <c r="C369" s="1" t="n">
        <v>45948</v>
      </c>
      <c r="D369" t="inlineStr">
        <is>
          <t>BLEKINGE LÄN</t>
        </is>
      </c>
      <c r="E369" t="inlineStr">
        <is>
          <t>KARLSHAMN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52632-2023</t>
        </is>
      </c>
      <c r="B370" s="1" t="n">
        <v>45225</v>
      </c>
      <c r="C370" s="1" t="n">
        <v>45948</v>
      </c>
      <c r="D370" t="inlineStr">
        <is>
          <t>BLEKINGE LÄN</t>
        </is>
      </c>
      <c r="E370" t="inlineStr">
        <is>
          <t>KARLSHAMN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9906-2025</t>
        </is>
      </c>
      <c r="B371" s="1" t="n">
        <v>45717.3734375</v>
      </c>
      <c r="C371" s="1" t="n">
        <v>45948</v>
      </c>
      <c r="D371" t="inlineStr">
        <is>
          <t>BLEKINGE LÄN</t>
        </is>
      </c>
      <c r="E371" t="inlineStr">
        <is>
          <t>KARLSHAMN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42775-2025</t>
        </is>
      </c>
      <c r="B372" s="1" t="n">
        <v>45908.48697916666</v>
      </c>
      <c r="C372" s="1" t="n">
        <v>45948</v>
      </c>
      <c r="D372" t="inlineStr">
        <is>
          <t>BLEKINGE LÄN</t>
        </is>
      </c>
      <c r="E372" t="inlineStr">
        <is>
          <t>KARLSHAMN</t>
        </is>
      </c>
      <c r="F372" t="inlineStr">
        <is>
          <t>Sveaskog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42770-2025</t>
        </is>
      </c>
      <c r="B373" s="1" t="n">
        <v>45908.47857638889</v>
      </c>
      <c r="C373" s="1" t="n">
        <v>45948</v>
      </c>
      <c r="D373" t="inlineStr">
        <is>
          <t>BLEKINGE LÄN</t>
        </is>
      </c>
      <c r="E373" t="inlineStr">
        <is>
          <t>KARLSHAMN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22814-2025</t>
        </is>
      </c>
      <c r="B374" s="1" t="n">
        <v>45789</v>
      </c>
      <c r="C374" s="1" t="n">
        <v>45948</v>
      </c>
      <c r="D374" t="inlineStr">
        <is>
          <t>BLEKINGE LÄN</t>
        </is>
      </c>
      <c r="E374" t="inlineStr">
        <is>
          <t>KARLSHAMN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13867-2025</t>
        </is>
      </c>
      <c r="B375" s="1" t="n">
        <v>45737.58035879629</v>
      </c>
      <c r="C375" s="1" t="n">
        <v>45948</v>
      </c>
      <c r="D375" t="inlineStr">
        <is>
          <t>BLEKINGE LÄN</t>
        </is>
      </c>
      <c r="E375" t="inlineStr">
        <is>
          <t>KARLSHAMN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43360-2025</t>
        </is>
      </c>
      <c r="B376" s="1" t="n">
        <v>45911.34318287037</v>
      </c>
      <c r="C376" s="1" t="n">
        <v>45948</v>
      </c>
      <c r="D376" t="inlineStr">
        <is>
          <t>BLEKINGE LÄN</t>
        </is>
      </c>
      <c r="E376" t="inlineStr">
        <is>
          <t>KARLSHAMN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42208-2021</t>
        </is>
      </c>
      <c r="B377" s="1" t="n">
        <v>44426</v>
      </c>
      <c r="C377" s="1" t="n">
        <v>45948</v>
      </c>
      <c r="D377" t="inlineStr">
        <is>
          <t>BLEKINGE LÄN</t>
        </is>
      </c>
      <c r="E377" t="inlineStr">
        <is>
          <t>KARLSHAMN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22345-2024</t>
        </is>
      </c>
      <c r="B378" s="1" t="n">
        <v>45446</v>
      </c>
      <c r="C378" s="1" t="n">
        <v>45948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58015-2024</t>
        </is>
      </c>
      <c r="B379" s="1" t="n">
        <v>45631</v>
      </c>
      <c r="C379" s="1" t="n">
        <v>45948</v>
      </c>
      <c r="D379" t="inlineStr">
        <is>
          <t>BLEKINGE LÄN</t>
        </is>
      </c>
      <c r="E379" t="inlineStr">
        <is>
          <t>KARLSHAMN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4444-2023</t>
        </is>
      </c>
      <c r="B380" s="1" t="n">
        <v>44951</v>
      </c>
      <c r="C380" s="1" t="n">
        <v>45948</v>
      </c>
      <c r="D380" t="inlineStr">
        <is>
          <t>BLEKINGE LÄN</t>
        </is>
      </c>
      <c r="E380" t="inlineStr">
        <is>
          <t>KARLSHAMN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8353-2025</t>
        </is>
      </c>
      <c r="B381" s="1" t="n">
        <v>45708</v>
      </c>
      <c r="C381" s="1" t="n">
        <v>45948</v>
      </c>
      <c r="D381" t="inlineStr">
        <is>
          <t>BLEKINGE LÄN</t>
        </is>
      </c>
      <c r="E381" t="inlineStr">
        <is>
          <t>KARLSHAMN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46466-2023</t>
        </is>
      </c>
      <c r="B382" s="1" t="n">
        <v>45197.62392361111</v>
      </c>
      <c r="C382" s="1" t="n">
        <v>45948</v>
      </c>
      <c r="D382" t="inlineStr">
        <is>
          <t>BLEKINGE LÄN</t>
        </is>
      </c>
      <c r="E382" t="inlineStr">
        <is>
          <t>KARLSHAMN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33715-2025</t>
        </is>
      </c>
      <c r="B383" s="1" t="n">
        <v>45841.86815972222</v>
      </c>
      <c r="C383" s="1" t="n">
        <v>45948</v>
      </c>
      <c r="D383" t="inlineStr">
        <is>
          <t>BLEKINGE LÄN</t>
        </is>
      </c>
      <c r="E383" t="inlineStr">
        <is>
          <t>KARLSHAMN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44312-2025</t>
        </is>
      </c>
      <c r="B384" s="1" t="n">
        <v>45916.38508101852</v>
      </c>
      <c r="C384" s="1" t="n">
        <v>45948</v>
      </c>
      <c r="D384" t="inlineStr">
        <is>
          <t>BLEKINGE LÄN</t>
        </is>
      </c>
      <c r="E384" t="inlineStr">
        <is>
          <t>KARLSHAMN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44270-2025</t>
        </is>
      </c>
      <c r="B385" s="1" t="n">
        <v>45916.32633101852</v>
      </c>
      <c r="C385" s="1" t="n">
        <v>45948</v>
      </c>
      <c r="D385" t="inlineStr">
        <is>
          <t>BLEKINGE LÄN</t>
        </is>
      </c>
      <c r="E385" t="inlineStr">
        <is>
          <t>KARLSHAMN</t>
        </is>
      </c>
      <c r="G385" t="n">
        <v>6.7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37024-2025</t>
        </is>
      </c>
      <c r="B386" s="1" t="n">
        <v>45874</v>
      </c>
      <c r="C386" s="1" t="n">
        <v>45948</v>
      </c>
      <c r="D386" t="inlineStr">
        <is>
          <t>BLEKINGE LÄN</t>
        </is>
      </c>
      <c r="E386" t="inlineStr">
        <is>
          <t>KARLSHAMN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37025-2025</t>
        </is>
      </c>
      <c r="B387" s="1" t="n">
        <v>45874</v>
      </c>
      <c r="C387" s="1" t="n">
        <v>45948</v>
      </c>
      <c r="D387" t="inlineStr">
        <is>
          <t>BLEKINGE LÄN</t>
        </is>
      </c>
      <c r="E387" t="inlineStr">
        <is>
          <t>KARLSHAMN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44413-2025</t>
        </is>
      </c>
      <c r="B388" s="1" t="n">
        <v>45916</v>
      </c>
      <c r="C388" s="1" t="n">
        <v>45948</v>
      </c>
      <c r="D388" t="inlineStr">
        <is>
          <t>BLEKINGE LÄN</t>
        </is>
      </c>
      <c r="E388" t="inlineStr">
        <is>
          <t>KARLSHAMN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44950-2025</t>
        </is>
      </c>
      <c r="B389" s="1" t="n">
        <v>45918.60636574074</v>
      </c>
      <c r="C389" s="1" t="n">
        <v>45948</v>
      </c>
      <c r="D389" t="inlineStr">
        <is>
          <t>BLEKINGE LÄN</t>
        </is>
      </c>
      <c r="E389" t="inlineStr">
        <is>
          <t>KARLSHAMN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44953-2025</t>
        </is>
      </c>
      <c r="B390" s="1" t="n">
        <v>45918.60929398148</v>
      </c>
      <c r="C390" s="1" t="n">
        <v>45948</v>
      </c>
      <c r="D390" t="inlineStr">
        <is>
          <t>BLEKINGE LÄN</t>
        </is>
      </c>
      <c r="E390" t="inlineStr">
        <is>
          <t>KARLSHAMN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45278-2025</t>
        </is>
      </c>
      <c r="B391" s="1" t="n">
        <v>45919.71508101852</v>
      </c>
      <c r="C391" s="1" t="n">
        <v>45948</v>
      </c>
      <c r="D391" t="inlineStr">
        <is>
          <t>BLEKINGE LÄN</t>
        </is>
      </c>
      <c r="E391" t="inlineStr">
        <is>
          <t>KARLSHAMN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44951-2025</t>
        </is>
      </c>
      <c r="B392" s="1" t="n">
        <v>45918.60797453704</v>
      </c>
      <c r="C392" s="1" t="n">
        <v>45948</v>
      </c>
      <c r="D392" t="inlineStr">
        <is>
          <t>BLEKINGE LÄN</t>
        </is>
      </c>
      <c r="E392" t="inlineStr">
        <is>
          <t>KARLSHAMN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45052-2025</t>
        </is>
      </c>
      <c r="B393" s="1" t="n">
        <v>45919.31074074074</v>
      </c>
      <c r="C393" s="1" t="n">
        <v>45948</v>
      </c>
      <c r="D393" t="inlineStr">
        <is>
          <t>BLEKINGE LÄN</t>
        </is>
      </c>
      <c r="E393" t="inlineStr">
        <is>
          <t>KARLSHAMN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45434-2025</t>
        </is>
      </c>
      <c r="B394" s="1" t="n">
        <v>45922.46510416667</v>
      </c>
      <c r="C394" s="1" t="n">
        <v>45948</v>
      </c>
      <c r="D394" t="inlineStr">
        <is>
          <t>BLEKINGE LÄN</t>
        </is>
      </c>
      <c r="E394" t="inlineStr">
        <is>
          <t>KARLSHAMN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45437-2025</t>
        </is>
      </c>
      <c r="B395" s="1" t="n">
        <v>45922</v>
      </c>
      <c r="C395" s="1" t="n">
        <v>45948</v>
      </c>
      <c r="D395" t="inlineStr">
        <is>
          <t>BLEKINGE LÄN</t>
        </is>
      </c>
      <c r="E395" t="inlineStr">
        <is>
          <t>KARLSHAMN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38930-2021</t>
        </is>
      </c>
      <c r="B396" s="1" t="n">
        <v>44410</v>
      </c>
      <c r="C396" s="1" t="n">
        <v>45948</v>
      </c>
      <c r="D396" t="inlineStr">
        <is>
          <t>BLEKINGE LÄN</t>
        </is>
      </c>
      <c r="E396" t="inlineStr">
        <is>
          <t>KARLSHAMN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3820-2022</t>
        </is>
      </c>
      <c r="B397" s="1" t="n">
        <v>44586</v>
      </c>
      <c r="C397" s="1" t="n">
        <v>45948</v>
      </c>
      <c r="D397" t="inlineStr">
        <is>
          <t>BLEKINGE LÄN</t>
        </is>
      </c>
      <c r="E397" t="inlineStr">
        <is>
          <t>KARLSHAMN</t>
        </is>
      </c>
      <c r="G397" t="n">
        <v>12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33716-2025</t>
        </is>
      </c>
      <c r="B398" s="1" t="n">
        <v>45841.871875</v>
      </c>
      <c r="C398" s="1" t="n">
        <v>45948</v>
      </c>
      <c r="D398" t="inlineStr">
        <is>
          <t>BLEKINGE LÄN</t>
        </is>
      </c>
      <c r="E398" t="inlineStr">
        <is>
          <t>KARLSHAMN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2025-10-18T11:36:21Z</dcterms:created>
  <dcterms:modified xmlns:dcterms="http://purl.org/dc/terms/" xmlns:xsi="http://www.w3.org/2001/XMLSchema-instance" xsi:type="dcterms:W3CDTF">2025-10-18T11:36:21Z</dcterms:modified>
</cp:coreProperties>
</file>