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1481-2022</t>
        </is>
      </c>
      <c r="B2" s="1" t="n">
        <v>44573</v>
      </c>
      <c r="C2" s="1" t="n">
        <v>45956</v>
      </c>
      <c r="D2" t="inlineStr">
        <is>
          <t>SKÅNE LÄN</t>
        </is>
      </c>
      <c r="E2" t="inlineStr">
        <is>
          <t>KÄVLINGE</t>
        </is>
      </c>
      <c r="G2" t="n">
        <v>7.8</v>
      </c>
      <c r="H2" t="n">
        <v>1</v>
      </c>
      <c r="I2" t="n">
        <v>1</v>
      </c>
      <c r="J2" t="n">
        <v>2</v>
      </c>
      <c r="K2" t="n">
        <v>0</v>
      </c>
      <c r="L2" t="n">
        <v>0</v>
      </c>
      <c r="M2" t="n">
        <v>0</v>
      </c>
      <c r="N2" t="n">
        <v>0</v>
      </c>
      <c r="O2" t="n">
        <v>2</v>
      </c>
      <c r="P2" t="n">
        <v>0</v>
      </c>
      <c r="Q2" t="n">
        <v>3</v>
      </c>
      <c r="R2" s="2" t="inlineStr">
        <is>
          <t>Grönsångare
Sadelmurkla
Kragjordstjärna</t>
        </is>
      </c>
      <c r="S2">
        <f>HYPERLINK("https://klasma.github.io/Logging_1261/artfynd/A 1481-2022 artfynd.xlsx", "A 1481-2022")</f>
        <v/>
      </c>
      <c r="T2">
        <f>HYPERLINK("https://klasma.github.io/Logging_1261/kartor/A 1481-2022 karta.png", "A 1481-2022")</f>
        <v/>
      </c>
      <c r="V2">
        <f>HYPERLINK("https://klasma.github.io/Logging_1261/klagomål/A 1481-2022 FSC-klagomål.docx", "A 1481-2022")</f>
        <v/>
      </c>
      <c r="W2">
        <f>HYPERLINK("https://klasma.github.io/Logging_1261/klagomålsmail/A 1481-2022 FSC-klagomål mail.docx", "A 1481-2022")</f>
        <v/>
      </c>
      <c r="X2">
        <f>HYPERLINK("https://klasma.github.io/Logging_1261/tillsyn/A 1481-2022 tillsynsbegäran.docx", "A 1481-2022")</f>
        <v/>
      </c>
      <c r="Y2">
        <f>HYPERLINK("https://klasma.github.io/Logging_1261/tillsynsmail/A 1481-2022 tillsynsbegäran mail.docx", "A 1481-2022")</f>
        <v/>
      </c>
      <c r="Z2">
        <f>HYPERLINK("https://klasma.github.io/Logging_1261/fåglar/A 1481-2022 prioriterade fågelarter.docx", "A 1481-2022")</f>
        <v/>
      </c>
    </row>
    <row r="3" ht="15" customHeight="1">
      <c r="A3" t="inlineStr">
        <is>
          <t>A 11648-2024</t>
        </is>
      </c>
      <c r="B3" s="1" t="n">
        <v>45373</v>
      </c>
      <c r="C3" s="1" t="n">
        <v>45956</v>
      </c>
      <c r="D3" t="inlineStr">
        <is>
          <t>SKÅNE LÄN</t>
        </is>
      </c>
      <c r="E3" t="inlineStr">
        <is>
          <t>KÄVLINGE</t>
        </is>
      </c>
      <c r="F3" t="inlineStr">
        <is>
          <t>Övriga Aktiebolag</t>
        </is>
      </c>
      <c r="G3" t="n">
        <v>10.5</v>
      </c>
      <c r="H3" t="n">
        <v>1</v>
      </c>
      <c r="I3" t="n">
        <v>2</v>
      </c>
      <c r="J3" t="n">
        <v>0</v>
      </c>
      <c r="K3" t="n">
        <v>0</v>
      </c>
      <c r="L3" t="n">
        <v>1</v>
      </c>
      <c r="M3" t="n">
        <v>0</v>
      </c>
      <c r="N3" t="n">
        <v>0</v>
      </c>
      <c r="O3" t="n">
        <v>1</v>
      </c>
      <c r="P3" t="n">
        <v>1</v>
      </c>
      <c r="Q3" t="n">
        <v>3</v>
      </c>
      <c r="R3" s="2" t="inlineStr">
        <is>
          <t>Ask
Bokoxe
Skogsknipprot</t>
        </is>
      </c>
      <c r="S3">
        <f>HYPERLINK("https://klasma.github.io/Logging_1261/artfynd/A 11648-2024 artfynd.xlsx", "A 11648-2024")</f>
        <v/>
      </c>
      <c r="T3">
        <f>HYPERLINK("https://klasma.github.io/Logging_1261/kartor/A 11648-2024 karta.png", "A 11648-2024")</f>
        <v/>
      </c>
      <c r="V3">
        <f>HYPERLINK("https://klasma.github.io/Logging_1261/klagomål/A 11648-2024 FSC-klagomål.docx", "A 11648-2024")</f>
        <v/>
      </c>
      <c r="W3">
        <f>HYPERLINK("https://klasma.github.io/Logging_1261/klagomålsmail/A 11648-2024 FSC-klagomål mail.docx", "A 11648-2024")</f>
        <v/>
      </c>
      <c r="X3">
        <f>HYPERLINK("https://klasma.github.io/Logging_1261/tillsyn/A 11648-2024 tillsynsbegäran.docx", "A 11648-2024")</f>
        <v/>
      </c>
      <c r="Y3">
        <f>HYPERLINK("https://klasma.github.io/Logging_1261/tillsynsmail/A 11648-2024 tillsynsbegäran mail.docx", "A 11648-2024")</f>
        <v/>
      </c>
    </row>
    <row r="4" ht="15" customHeight="1">
      <c r="A4" t="inlineStr">
        <is>
          <t>A 53519-2023</t>
        </is>
      </c>
      <c r="B4" s="1" t="n">
        <v>45230</v>
      </c>
      <c r="C4" s="1" t="n">
        <v>45956</v>
      </c>
      <c r="D4" t="inlineStr">
        <is>
          <t>SKÅNE LÄN</t>
        </is>
      </c>
      <c r="E4" t="inlineStr">
        <is>
          <t>KÄVLINGE</t>
        </is>
      </c>
      <c r="G4" t="n">
        <v>1</v>
      </c>
      <c r="H4" t="n">
        <v>0</v>
      </c>
      <c r="I4" t="n">
        <v>0</v>
      </c>
      <c r="J4" t="n">
        <v>0</v>
      </c>
      <c r="K4" t="n">
        <v>0</v>
      </c>
      <c r="L4" t="n">
        <v>1</v>
      </c>
      <c r="M4" t="n">
        <v>0</v>
      </c>
      <c r="N4" t="n">
        <v>0</v>
      </c>
      <c r="O4" t="n">
        <v>1</v>
      </c>
      <c r="P4" t="n">
        <v>1</v>
      </c>
      <c r="Q4" t="n">
        <v>1</v>
      </c>
      <c r="R4" s="2" t="inlineStr">
        <is>
          <t>Bergbjörnbär</t>
        </is>
      </c>
      <c r="S4">
        <f>HYPERLINK("https://klasma.github.io/Logging_1261/artfynd/A 53519-2023 artfynd.xlsx", "A 53519-2023")</f>
        <v/>
      </c>
      <c r="T4">
        <f>HYPERLINK("https://klasma.github.io/Logging_1261/kartor/A 53519-2023 karta.png", "A 53519-2023")</f>
        <v/>
      </c>
      <c r="V4">
        <f>HYPERLINK("https://klasma.github.io/Logging_1261/klagomål/A 53519-2023 FSC-klagomål.docx", "A 53519-2023")</f>
        <v/>
      </c>
      <c r="W4">
        <f>HYPERLINK("https://klasma.github.io/Logging_1261/klagomålsmail/A 53519-2023 FSC-klagomål mail.docx", "A 53519-2023")</f>
        <v/>
      </c>
      <c r="X4">
        <f>HYPERLINK("https://klasma.github.io/Logging_1261/tillsyn/A 53519-2023 tillsynsbegäran.docx", "A 53519-2023")</f>
        <v/>
      </c>
      <c r="Y4">
        <f>HYPERLINK("https://klasma.github.io/Logging_1261/tillsynsmail/A 53519-2023 tillsynsbegäran mail.docx", "A 53519-2023")</f>
        <v/>
      </c>
    </row>
    <row r="5" ht="15" customHeight="1">
      <c r="A5" t="inlineStr">
        <is>
          <t>A 50825-2025</t>
        </is>
      </c>
      <c r="B5" s="1" t="n">
        <v>45946.54048611111</v>
      </c>
      <c r="C5" s="1" t="n">
        <v>45956</v>
      </c>
      <c r="D5" t="inlineStr">
        <is>
          <t>SKÅNE LÄN</t>
        </is>
      </c>
      <c r="E5" t="inlineStr">
        <is>
          <t>KÄVLINGE</t>
        </is>
      </c>
      <c r="G5" t="n">
        <v>2.6</v>
      </c>
      <c r="H5" t="n">
        <v>0</v>
      </c>
      <c r="I5" t="n">
        <v>0</v>
      </c>
      <c r="J5" t="n">
        <v>0</v>
      </c>
      <c r="K5" t="n">
        <v>0</v>
      </c>
      <c r="L5" t="n">
        <v>1</v>
      </c>
      <c r="M5" t="n">
        <v>0</v>
      </c>
      <c r="N5" t="n">
        <v>0</v>
      </c>
      <c r="O5" t="n">
        <v>1</v>
      </c>
      <c r="P5" t="n">
        <v>1</v>
      </c>
      <c r="Q5" t="n">
        <v>1</v>
      </c>
      <c r="R5" s="2" t="inlineStr">
        <is>
          <t>Bergbjörnbär</t>
        </is>
      </c>
      <c r="S5">
        <f>HYPERLINK("https://klasma.github.io/Logging_1261/artfynd/A 50825-2025 artfynd.xlsx", "A 50825-2025")</f>
        <v/>
      </c>
      <c r="T5">
        <f>HYPERLINK("https://klasma.github.io/Logging_1261/kartor/A 50825-2025 karta.png", "A 50825-2025")</f>
        <v/>
      </c>
      <c r="V5">
        <f>HYPERLINK("https://klasma.github.io/Logging_1261/klagomål/A 50825-2025 FSC-klagomål.docx", "A 50825-2025")</f>
        <v/>
      </c>
      <c r="W5">
        <f>HYPERLINK("https://klasma.github.io/Logging_1261/klagomålsmail/A 50825-2025 FSC-klagomål mail.docx", "A 50825-2025")</f>
        <v/>
      </c>
      <c r="X5">
        <f>HYPERLINK("https://klasma.github.io/Logging_1261/tillsyn/A 50825-2025 tillsynsbegäran.docx", "A 50825-2025")</f>
        <v/>
      </c>
      <c r="Y5">
        <f>HYPERLINK("https://klasma.github.io/Logging_1261/tillsynsmail/A 50825-2025 tillsynsbegäran mail.docx", "A 50825-2025")</f>
        <v/>
      </c>
    </row>
    <row r="6" ht="15" customHeight="1">
      <c r="A6" t="inlineStr">
        <is>
          <t>A 65018-2023</t>
        </is>
      </c>
      <c r="B6" s="1" t="n">
        <v>45287</v>
      </c>
      <c r="C6" s="1" t="n">
        <v>45956</v>
      </c>
      <c r="D6" t="inlineStr">
        <is>
          <t>SKÅNE LÄN</t>
        </is>
      </c>
      <c r="E6" t="inlineStr">
        <is>
          <t>KÄVLINGE</t>
        </is>
      </c>
      <c r="G6" t="n">
        <v>1.1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53361-2024</t>
        </is>
      </c>
      <c r="B7" s="1" t="n">
        <v>45614</v>
      </c>
      <c r="C7" s="1" t="n">
        <v>45956</v>
      </c>
      <c r="D7" t="inlineStr">
        <is>
          <t>SKÅNE LÄN</t>
        </is>
      </c>
      <c r="E7" t="inlineStr">
        <is>
          <t>KÄVLINGE</t>
        </is>
      </c>
      <c r="G7" t="n">
        <v>2.5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53361-2024</t>
        </is>
      </c>
      <c r="B8" s="1" t="n">
        <v>45614</v>
      </c>
      <c r="C8" s="1" t="n">
        <v>45956</v>
      </c>
      <c r="D8" t="inlineStr">
        <is>
          <t>SKÅNE LÄN</t>
        </is>
      </c>
      <c r="E8" t="inlineStr">
        <is>
          <t>KÄVLINGE</t>
        </is>
      </c>
      <c r="G8" t="n">
        <v>0.4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19003-2025</t>
        </is>
      </c>
      <c r="B9" s="1" t="n">
        <v>45764</v>
      </c>
      <c r="C9" s="1" t="n">
        <v>45956</v>
      </c>
      <c r="D9" t="inlineStr">
        <is>
          <t>SKÅNE LÄN</t>
        </is>
      </c>
      <c r="E9" t="inlineStr">
        <is>
          <t>KÄVLINGE</t>
        </is>
      </c>
      <c r="G9" t="n">
        <v>5.4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22369-2024</t>
        </is>
      </c>
      <c r="B10" s="1" t="n">
        <v>45446</v>
      </c>
      <c r="C10" s="1" t="n">
        <v>45956</v>
      </c>
      <c r="D10" t="inlineStr">
        <is>
          <t>SKÅNE LÄN</t>
        </is>
      </c>
      <c r="E10" t="inlineStr">
        <is>
          <t>KÄVLINGE</t>
        </is>
      </c>
      <c r="G10" t="n">
        <v>5.6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18968-2025</t>
        </is>
      </c>
      <c r="B11" s="1" t="n">
        <v>45764.53686342593</v>
      </c>
      <c r="C11" s="1" t="n">
        <v>45956</v>
      </c>
      <c r="D11" t="inlineStr">
        <is>
          <t>SKÅNE LÄN</t>
        </is>
      </c>
      <c r="E11" t="inlineStr">
        <is>
          <t>KÄVLINGE</t>
        </is>
      </c>
      <c r="G11" t="n">
        <v>8.199999999999999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>
      <c r="A12" t="inlineStr">
        <is>
          <t>A 1468-2022</t>
        </is>
      </c>
      <c r="B12" s="1" t="n">
        <v>44573</v>
      </c>
      <c r="C12" s="1" t="n">
        <v>45956</v>
      </c>
      <c r="D12" t="inlineStr">
        <is>
          <t>SKÅNE LÄN</t>
        </is>
      </c>
      <c r="E12" t="inlineStr">
        <is>
          <t>KÄVLINGE</t>
        </is>
      </c>
      <c r="G12" t="n">
        <v>1.8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2025-10-26T09:25:09Z</dcterms:created>
  <dcterms:modified xmlns:dcterms="http://purl.org/dc/terms/" xmlns:xsi="http://www.w3.org/2001/XMLSchema-instance" xsi:type="dcterms:W3CDTF">2025-10-26T09:25:09Z</dcterms:modified>
</cp:coreProperties>
</file>