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2943-2023</t>
        </is>
      </c>
      <c r="B2" s="1" t="n">
        <v>44945</v>
      </c>
      <c r="C2" s="1" t="n">
        <v>45960</v>
      </c>
      <c r="D2" t="inlineStr">
        <is>
          <t>SKÅNE LÄN</t>
        </is>
      </c>
      <c r="E2" t="inlineStr">
        <is>
          <t>BÅSTAD</t>
        </is>
      </c>
      <c r="G2" t="n">
        <v>11.3</v>
      </c>
      <c r="H2" t="n">
        <v>1</v>
      </c>
      <c r="I2" t="n">
        <v>1</v>
      </c>
      <c r="J2" t="n">
        <v>0</v>
      </c>
      <c r="K2" t="n">
        <v>0</v>
      </c>
      <c r="L2" t="n">
        <v>0</v>
      </c>
      <c r="M2" t="n">
        <v>1</v>
      </c>
      <c r="N2" t="n">
        <v>0</v>
      </c>
      <c r="O2" t="n">
        <v>1</v>
      </c>
      <c r="P2" t="n">
        <v>1</v>
      </c>
      <c r="Q2" t="n">
        <v>3</v>
      </c>
      <c r="R2" s="2" t="inlineStr">
        <is>
          <t>Skogsalm
Sårläka
Grönvit nattviol</t>
        </is>
      </c>
      <c r="S2">
        <f>HYPERLINK("https://klasma.github.io/Logging_1278/artfynd/A 2943-2023 artfynd.xlsx", "A 2943-2023")</f>
        <v/>
      </c>
      <c r="T2">
        <f>HYPERLINK("https://klasma.github.io/Logging_1278/kartor/A 2943-2023 karta.png", "A 2943-2023")</f>
        <v/>
      </c>
      <c r="V2">
        <f>HYPERLINK("https://klasma.github.io/Logging_1278/klagomål/A 2943-2023 FSC-klagomål.docx", "A 2943-2023")</f>
        <v/>
      </c>
      <c r="W2">
        <f>HYPERLINK("https://klasma.github.io/Logging_1278/klagomålsmail/A 2943-2023 FSC-klagomål mail.docx", "A 2943-2023")</f>
        <v/>
      </c>
      <c r="X2">
        <f>HYPERLINK("https://klasma.github.io/Logging_1278/tillsyn/A 2943-2023 tillsynsbegäran.docx", "A 2943-2023")</f>
        <v/>
      </c>
      <c r="Y2">
        <f>HYPERLINK("https://klasma.github.io/Logging_1278/tillsynsmail/A 2943-2023 tillsynsbegäran mail.docx", "A 2943-2023")</f>
        <v/>
      </c>
    </row>
    <row r="3" ht="15" customHeight="1">
      <c r="A3" t="inlineStr">
        <is>
          <t>A 18319-2025</t>
        </is>
      </c>
      <c r="B3" s="1" t="n">
        <v>45762</v>
      </c>
      <c r="C3" s="1" t="n">
        <v>45960</v>
      </c>
      <c r="D3" t="inlineStr">
        <is>
          <t>SKÅNE LÄN</t>
        </is>
      </c>
      <c r="E3" t="inlineStr">
        <is>
          <t>BÅSTAD</t>
        </is>
      </c>
      <c r="G3" t="n">
        <v>3.4</v>
      </c>
      <c r="H3" t="n">
        <v>1</v>
      </c>
      <c r="I3" t="n">
        <v>2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3</v>
      </c>
      <c r="R3" s="2" t="inlineStr">
        <is>
          <t>Igelkott
Korallrot
Källpraktmossa</t>
        </is>
      </c>
      <c r="S3">
        <f>HYPERLINK("https://klasma.github.io/Logging_1278/artfynd/A 18319-2025 artfynd.xlsx", "A 18319-2025")</f>
        <v/>
      </c>
      <c r="T3">
        <f>HYPERLINK("https://klasma.github.io/Logging_1278/kartor/A 18319-2025 karta.png", "A 18319-2025")</f>
        <v/>
      </c>
      <c r="V3">
        <f>HYPERLINK("https://klasma.github.io/Logging_1278/klagomål/A 18319-2025 FSC-klagomål.docx", "A 18319-2025")</f>
        <v/>
      </c>
      <c r="W3">
        <f>HYPERLINK("https://klasma.github.io/Logging_1278/klagomålsmail/A 18319-2025 FSC-klagomål mail.docx", "A 18319-2025")</f>
        <v/>
      </c>
      <c r="X3">
        <f>HYPERLINK("https://klasma.github.io/Logging_1278/tillsyn/A 18319-2025 tillsynsbegäran.docx", "A 18319-2025")</f>
        <v/>
      </c>
      <c r="Y3">
        <f>HYPERLINK("https://klasma.github.io/Logging_1278/tillsynsmail/A 18319-2025 tillsynsbegäran mail.docx", "A 18319-2025")</f>
        <v/>
      </c>
    </row>
    <row r="4" ht="15" customHeight="1">
      <c r="A4" t="inlineStr">
        <is>
          <t>A 38013-2022</t>
        </is>
      </c>
      <c r="B4" s="1" t="n">
        <v>44811</v>
      </c>
      <c r="C4" s="1" t="n">
        <v>45960</v>
      </c>
      <c r="D4" t="inlineStr">
        <is>
          <t>SKÅNE LÄN</t>
        </is>
      </c>
      <c r="E4" t="inlineStr">
        <is>
          <t>BÅSTAD</t>
        </is>
      </c>
      <c r="G4" t="n">
        <v>5.3</v>
      </c>
      <c r="H4" t="n">
        <v>0</v>
      </c>
      <c r="I4" t="n">
        <v>0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1</v>
      </c>
      <c r="R4" s="2" t="inlineStr">
        <is>
          <t>Igelkott</t>
        </is>
      </c>
      <c r="S4">
        <f>HYPERLINK("https://klasma.github.io/Logging_1278/artfynd/A 38013-2022 artfynd.xlsx", "A 38013-2022")</f>
        <v/>
      </c>
      <c r="T4">
        <f>HYPERLINK("https://klasma.github.io/Logging_1278/kartor/A 38013-2022 karta.png", "A 38013-2022")</f>
        <v/>
      </c>
      <c r="V4">
        <f>HYPERLINK("https://klasma.github.io/Logging_1278/klagomål/A 38013-2022 FSC-klagomål.docx", "A 38013-2022")</f>
        <v/>
      </c>
      <c r="W4">
        <f>HYPERLINK("https://klasma.github.io/Logging_1278/klagomålsmail/A 38013-2022 FSC-klagomål mail.docx", "A 38013-2022")</f>
        <v/>
      </c>
      <c r="X4">
        <f>HYPERLINK("https://klasma.github.io/Logging_1278/tillsyn/A 38013-2022 tillsynsbegäran.docx", "A 38013-2022")</f>
        <v/>
      </c>
      <c r="Y4">
        <f>HYPERLINK("https://klasma.github.io/Logging_1278/tillsynsmail/A 38013-2022 tillsynsbegäran mail.docx", "A 38013-2022")</f>
        <v/>
      </c>
    </row>
    <row r="5" ht="15" customHeight="1">
      <c r="A5" t="inlineStr">
        <is>
          <t>A 389-2023</t>
        </is>
      </c>
      <c r="B5" s="1" t="n">
        <v>44929</v>
      </c>
      <c r="C5" s="1" t="n">
        <v>45960</v>
      </c>
      <c r="D5" t="inlineStr">
        <is>
          <t>SKÅNE LÄN</t>
        </is>
      </c>
      <c r="E5" t="inlineStr">
        <is>
          <t>BÅSTAD</t>
        </is>
      </c>
      <c r="G5" t="n">
        <v>2.5</v>
      </c>
      <c r="H5" t="n">
        <v>1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1</v>
      </c>
      <c r="R5" s="2" t="inlineStr">
        <is>
          <t>Grönvit nattviol</t>
        </is>
      </c>
      <c r="S5">
        <f>HYPERLINK("https://klasma.github.io/Logging_1278/artfynd/A 389-2023 artfynd.xlsx", "A 389-2023")</f>
        <v/>
      </c>
      <c r="T5">
        <f>HYPERLINK("https://klasma.github.io/Logging_1278/kartor/A 389-2023 karta.png", "A 389-2023")</f>
        <v/>
      </c>
      <c r="V5">
        <f>HYPERLINK("https://klasma.github.io/Logging_1278/klagomål/A 389-2023 FSC-klagomål.docx", "A 389-2023")</f>
        <v/>
      </c>
      <c r="W5">
        <f>HYPERLINK("https://klasma.github.io/Logging_1278/klagomålsmail/A 389-2023 FSC-klagomål mail.docx", "A 389-2023")</f>
        <v/>
      </c>
      <c r="X5">
        <f>HYPERLINK("https://klasma.github.io/Logging_1278/tillsyn/A 389-2023 tillsynsbegäran.docx", "A 389-2023")</f>
        <v/>
      </c>
      <c r="Y5">
        <f>HYPERLINK("https://klasma.github.io/Logging_1278/tillsynsmail/A 389-2023 tillsynsbegäran mail.docx", "A 389-2023")</f>
        <v/>
      </c>
    </row>
    <row r="6" ht="15" customHeight="1">
      <c r="A6" t="inlineStr">
        <is>
          <t>A 1782-2024</t>
        </is>
      </c>
      <c r="B6" s="1" t="n">
        <v>45307</v>
      </c>
      <c r="C6" s="1" t="n">
        <v>45960</v>
      </c>
      <c r="D6" t="inlineStr">
        <is>
          <t>SKÅNE LÄN</t>
        </is>
      </c>
      <c r="E6" t="inlineStr">
        <is>
          <t>BÅSTAD</t>
        </is>
      </c>
      <c r="G6" t="n">
        <v>2.7</v>
      </c>
      <c r="H6" t="n">
        <v>1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Grönvit nattviol</t>
        </is>
      </c>
      <c r="S6">
        <f>HYPERLINK("https://klasma.github.io/Logging_1278/artfynd/A 1782-2024 artfynd.xlsx", "A 1782-2024")</f>
        <v/>
      </c>
      <c r="T6">
        <f>HYPERLINK("https://klasma.github.io/Logging_1278/kartor/A 1782-2024 karta.png", "A 1782-2024")</f>
        <v/>
      </c>
      <c r="V6">
        <f>HYPERLINK("https://klasma.github.io/Logging_1278/klagomål/A 1782-2024 FSC-klagomål.docx", "A 1782-2024")</f>
        <v/>
      </c>
      <c r="W6">
        <f>HYPERLINK("https://klasma.github.io/Logging_1278/klagomålsmail/A 1782-2024 FSC-klagomål mail.docx", "A 1782-2024")</f>
        <v/>
      </c>
      <c r="X6">
        <f>HYPERLINK("https://klasma.github.io/Logging_1278/tillsyn/A 1782-2024 tillsynsbegäran.docx", "A 1782-2024")</f>
        <v/>
      </c>
      <c r="Y6">
        <f>HYPERLINK("https://klasma.github.io/Logging_1278/tillsynsmail/A 1782-2024 tillsynsbegäran mail.docx", "A 1782-2024")</f>
        <v/>
      </c>
    </row>
    <row r="7" ht="15" customHeight="1">
      <c r="A7" t="inlineStr">
        <is>
          <t>A 29245-2021</t>
        </is>
      </c>
      <c r="B7" s="1" t="n">
        <v>44361</v>
      </c>
      <c r="C7" s="1" t="n">
        <v>45960</v>
      </c>
      <c r="D7" t="inlineStr">
        <is>
          <t>SKÅNE LÄN</t>
        </is>
      </c>
      <c r="E7" t="inlineStr">
        <is>
          <t>BÅSTAD</t>
        </is>
      </c>
      <c r="G7" t="n">
        <v>0.4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11517-2024</t>
        </is>
      </c>
      <c r="B8" s="1" t="n">
        <v>45372</v>
      </c>
      <c r="C8" s="1" t="n">
        <v>45960</v>
      </c>
      <c r="D8" t="inlineStr">
        <is>
          <t>SKÅNE LÄN</t>
        </is>
      </c>
      <c r="E8" t="inlineStr">
        <is>
          <t>BÅSTAD</t>
        </is>
      </c>
      <c r="G8" t="n">
        <v>0.7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4486-2024</t>
        </is>
      </c>
      <c r="B9" s="1" t="n">
        <v>45327</v>
      </c>
      <c r="C9" s="1" t="n">
        <v>45960</v>
      </c>
      <c r="D9" t="inlineStr">
        <is>
          <t>SKÅNE LÄN</t>
        </is>
      </c>
      <c r="E9" t="inlineStr">
        <is>
          <t>BÅSTAD</t>
        </is>
      </c>
      <c r="G9" t="n">
        <v>0.6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4822-2023</t>
        </is>
      </c>
      <c r="B10" s="1" t="n">
        <v>44957</v>
      </c>
      <c r="C10" s="1" t="n">
        <v>45960</v>
      </c>
      <c r="D10" t="inlineStr">
        <is>
          <t>SKÅNE LÄN</t>
        </is>
      </c>
      <c r="E10" t="inlineStr">
        <is>
          <t>BÅSTAD</t>
        </is>
      </c>
      <c r="G10" t="n">
        <v>2.2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4481-2024</t>
        </is>
      </c>
      <c r="B11" s="1" t="n">
        <v>45327</v>
      </c>
      <c r="C11" s="1" t="n">
        <v>45960</v>
      </c>
      <c r="D11" t="inlineStr">
        <is>
          <t>SKÅNE LÄN</t>
        </is>
      </c>
      <c r="E11" t="inlineStr">
        <is>
          <t>BÅSTAD</t>
        </is>
      </c>
      <c r="G11" t="n">
        <v>1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18327-2025</t>
        </is>
      </c>
      <c r="B12" s="1" t="n">
        <v>45762</v>
      </c>
      <c r="C12" s="1" t="n">
        <v>45960</v>
      </c>
      <c r="D12" t="inlineStr">
        <is>
          <t>SKÅNE LÄN</t>
        </is>
      </c>
      <c r="E12" t="inlineStr">
        <is>
          <t>BÅSTAD</t>
        </is>
      </c>
      <c r="G12" t="n">
        <v>0.6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1531-2022</t>
        </is>
      </c>
      <c r="B13" s="1" t="n">
        <v>44573</v>
      </c>
      <c r="C13" s="1" t="n">
        <v>45960</v>
      </c>
      <c r="D13" t="inlineStr">
        <is>
          <t>SKÅNE LÄN</t>
        </is>
      </c>
      <c r="E13" t="inlineStr">
        <is>
          <t>BÅSTAD</t>
        </is>
      </c>
      <c r="G13" t="n">
        <v>1.6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21572-2023</t>
        </is>
      </c>
      <c r="B14" s="1" t="n">
        <v>45063</v>
      </c>
      <c r="C14" s="1" t="n">
        <v>45960</v>
      </c>
      <c r="D14" t="inlineStr">
        <is>
          <t>SKÅNE LÄN</t>
        </is>
      </c>
      <c r="E14" t="inlineStr">
        <is>
          <t>BÅSTAD</t>
        </is>
      </c>
      <c r="G14" t="n">
        <v>1.7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635-2023</t>
        </is>
      </c>
      <c r="B15" s="1" t="n">
        <v>44930</v>
      </c>
      <c r="C15" s="1" t="n">
        <v>45960</v>
      </c>
      <c r="D15" t="inlineStr">
        <is>
          <t>SKÅNE LÄN</t>
        </is>
      </c>
      <c r="E15" t="inlineStr">
        <is>
          <t>BÅSTAD</t>
        </is>
      </c>
      <c r="G15" t="n">
        <v>0.5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32610-2024</t>
        </is>
      </c>
      <c r="B16" s="1" t="n">
        <v>45513</v>
      </c>
      <c r="C16" s="1" t="n">
        <v>45960</v>
      </c>
      <c r="D16" t="inlineStr">
        <is>
          <t>SKÅNE LÄN</t>
        </is>
      </c>
      <c r="E16" t="inlineStr">
        <is>
          <t>BÅSTAD</t>
        </is>
      </c>
      <c r="G16" t="n">
        <v>0.5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18328-2025</t>
        </is>
      </c>
      <c r="B17" s="1" t="n">
        <v>45762</v>
      </c>
      <c r="C17" s="1" t="n">
        <v>45960</v>
      </c>
      <c r="D17" t="inlineStr">
        <is>
          <t>SKÅNE LÄN</t>
        </is>
      </c>
      <c r="E17" t="inlineStr">
        <is>
          <t>BÅSTAD</t>
        </is>
      </c>
      <c r="G17" t="n">
        <v>1.8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4256-2025</t>
        </is>
      </c>
      <c r="B18" s="1" t="n">
        <v>45685</v>
      </c>
      <c r="C18" s="1" t="n">
        <v>45960</v>
      </c>
      <c r="D18" t="inlineStr">
        <is>
          <t>SKÅNE LÄN</t>
        </is>
      </c>
      <c r="E18" t="inlineStr">
        <is>
          <t>BÅSTAD</t>
        </is>
      </c>
      <c r="G18" t="n">
        <v>2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48974-2023</t>
        </is>
      </c>
      <c r="B19" s="1" t="n">
        <v>45209</v>
      </c>
      <c r="C19" s="1" t="n">
        <v>45960</v>
      </c>
      <c r="D19" t="inlineStr">
        <is>
          <t>SKÅNE LÄN</t>
        </is>
      </c>
      <c r="E19" t="inlineStr">
        <is>
          <t>BÅSTAD</t>
        </is>
      </c>
      <c r="G19" t="n">
        <v>4.5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28260-2023</t>
        </is>
      </c>
      <c r="B20" s="1" t="n">
        <v>45099</v>
      </c>
      <c r="C20" s="1" t="n">
        <v>45960</v>
      </c>
      <c r="D20" t="inlineStr">
        <is>
          <t>SKÅNE LÄN</t>
        </is>
      </c>
      <c r="E20" t="inlineStr">
        <is>
          <t>BÅSTAD</t>
        </is>
      </c>
      <c r="G20" t="n">
        <v>5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18434-2023</t>
        </is>
      </c>
      <c r="B21" s="1" t="n">
        <v>45042</v>
      </c>
      <c r="C21" s="1" t="n">
        <v>45960</v>
      </c>
      <c r="D21" t="inlineStr">
        <is>
          <t>SKÅNE LÄN</t>
        </is>
      </c>
      <c r="E21" t="inlineStr">
        <is>
          <t>BÅSTAD</t>
        </is>
      </c>
      <c r="G21" t="n">
        <v>0.7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48181-2024</t>
        </is>
      </c>
      <c r="B22" s="1" t="n">
        <v>45589</v>
      </c>
      <c r="C22" s="1" t="n">
        <v>45960</v>
      </c>
      <c r="D22" t="inlineStr">
        <is>
          <t>SKÅNE LÄN</t>
        </is>
      </c>
      <c r="E22" t="inlineStr">
        <is>
          <t>BÅSTAD</t>
        </is>
      </c>
      <c r="G22" t="n">
        <v>0.7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4487-2024</t>
        </is>
      </c>
      <c r="B23" s="1" t="n">
        <v>45327</v>
      </c>
      <c r="C23" s="1" t="n">
        <v>45960</v>
      </c>
      <c r="D23" t="inlineStr">
        <is>
          <t>SKÅNE LÄN</t>
        </is>
      </c>
      <c r="E23" t="inlineStr">
        <is>
          <t>BÅSTAD</t>
        </is>
      </c>
      <c r="G23" t="n">
        <v>1.9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6170-2021</t>
        </is>
      </c>
      <c r="B24" s="1" t="n">
        <v>44232</v>
      </c>
      <c r="C24" s="1" t="n">
        <v>45960</v>
      </c>
      <c r="D24" t="inlineStr">
        <is>
          <t>SKÅNE LÄN</t>
        </is>
      </c>
      <c r="E24" t="inlineStr">
        <is>
          <t>BÅSTAD</t>
        </is>
      </c>
      <c r="G24" t="n">
        <v>5.1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5817-2025</t>
        </is>
      </c>
      <c r="B25" s="1" t="n">
        <v>45694.74113425926</v>
      </c>
      <c r="C25" s="1" t="n">
        <v>45960</v>
      </c>
      <c r="D25" t="inlineStr">
        <is>
          <t>SKÅNE LÄN</t>
        </is>
      </c>
      <c r="E25" t="inlineStr">
        <is>
          <t>BÅSTAD</t>
        </is>
      </c>
      <c r="G25" t="n">
        <v>1.2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24-2023</t>
        </is>
      </c>
      <c r="B26" s="1" t="n">
        <v>44928</v>
      </c>
      <c r="C26" s="1" t="n">
        <v>45960</v>
      </c>
      <c r="D26" t="inlineStr">
        <is>
          <t>SKÅNE LÄN</t>
        </is>
      </c>
      <c r="E26" t="inlineStr">
        <is>
          <t>BÅSTAD</t>
        </is>
      </c>
      <c r="G26" t="n">
        <v>0.5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53131-2021</t>
        </is>
      </c>
      <c r="B27" s="1" t="n">
        <v>44468</v>
      </c>
      <c r="C27" s="1" t="n">
        <v>45960</v>
      </c>
      <c r="D27" t="inlineStr">
        <is>
          <t>SKÅNE LÄN</t>
        </is>
      </c>
      <c r="E27" t="inlineStr">
        <is>
          <t>BÅSTAD</t>
        </is>
      </c>
      <c r="G27" t="n">
        <v>1.3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18332-2025</t>
        </is>
      </c>
      <c r="B28" s="1" t="n">
        <v>45762</v>
      </c>
      <c r="C28" s="1" t="n">
        <v>45960</v>
      </c>
      <c r="D28" t="inlineStr">
        <is>
          <t>SKÅNE LÄN</t>
        </is>
      </c>
      <c r="E28" t="inlineStr">
        <is>
          <t>BÅSTAD</t>
        </is>
      </c>
      <c r="G28" t="n">
        <v>2.5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4493-2024</t>
        </is>
      </c>
      <c r="B29" s="1" t="n">
        <v>45327</v>
      </c>
      <c r="C29" s="1" t="n">
        <v>45960</v>
      </c>
      <c r="D29" t="inlineStr">
        <is>
          <t>SKÅNE LÄN</t>
        </is>
      </c>
      <c r="E29" t="inlineStr">
        <is>
          <t>BÅSTAD</t>
        </is>
      </c>
      <c r="G29" t="n">
        <v>1.8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42417-2025</t>
        </is>
      </c>
      <c r="B30" s="1" t="n">
        <v>45905</v>
      </c>
      <c r="C30" s="1" t="n">
        <v>45960</v>
      </c>
      <c r="D30" t="inlineStr">
        <is>
          <t>SKÅNE LÄN</t>
        </is>
      </c>
      <c r="E30" t="inlineStr">
        <is>
          <t>BÅSTAD</t>
        </is>
      </c>
      <c r="G30" t="n">
        <v>1.1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42412-2025</t>
        </is>
      </c>
      <c r="B31" s="1" t="n">
        <v>45905</v>
      </c>
      <c r="C31" s="1" t="n">
        <v>45960</v>
      </c>
      <c r="D31" t="inlineStr">
        <is>
          <t>SKÅNE LÄN</t>
        </is>
      </c>
      <c r="E31" t="inlineStr">
        <is>
          <t>BÅSTAD</t>
        </is>
      </c>
      <c r="G31" t="n">
        <v>3.1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10710-2025</t>
        </is>
      </c>
      <c r="B32" s="1" t="n">
        <v>45722</v>
      </c>
      <c r="C32" s="1" t="n">
        <v>45960</v>
      </c>
      <c r="D32" t="inlineStr">
        <is>
          <t>SKÅNE LÄN</t>
        </is>
      </c>
      <c r="E32" t="inlineStr">
        <is>
          <t>BÅSTAD</t>
        </is>
      </c>
      <c r="F32" t="inlineStr">
        <is>
          <t>Kommuner</t>
        </is>
      </c>
      <c r="G32" t="n">
        <v>1.8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34400-2025</t>
        </is>
      </c>
      <c r="B33" s="1" t="n">
        <v>45846.61351851852</v>
      </c>
      <c r="C33" s="1" t="n">
        <v>45960</v>
      </c>
      <c r="D33" t="inlineStr">
        <is>
          <t>SKÅNE LÄN</t>
        </is>
      </c>
      <c r="E33" t="inlineStr">
        <is>
          <t>BÅSTAD</t>
        </is>
      </c>
      <c r="G33" t="n">
        <v>1.3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>
      <c r="A34" t="inlineStr">
        <is>
          <t>A 34401-2025</t>
        </is>
      </c>
      <c r="B34" s="1" t="n">
        <v>45846.6140162037</v>
      </c>
      <c r="C34" s="1" t="n">
        <v>45960</v>
      </c>
      <c r="D34" t="inlineStr">
        <is>
          <t>SKÅNE LÄN</t>
        </is>
      </c>
      <c r="E34" t="inlineStr">
        <is>
          <t>BÅSTAD</t>
        </is>
      </c>
      <c r="G34" t="n">
        <v>2.8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2025-10-30T10:02:19Z</dcterms:created>
  <dcterms:modified xmlns:dcterms="http://purl.org/dc/terms/" xmlns:xsi="http://www.w3.org/2001/XMLSchema-instance" xsi:type="dcterms:W3CDTF">2025-10-30T10:02:19Z</dcterms:modified>
</cp:coreProperties>
</file>