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15197-2024</t>
        </is>
      </c>
      <c r="B2" s="1" t="n">
        <v>45400</v>
      </c>
      <c r="C2" s="1" t="n">
        <v>45946</v>
      </c>
      <c r="D2" t="inlineStr">
        <is>
          <t>HALLANDS LÄN</t>
        </is>
      </c>
      <c r="E2" t="inlineStr">
        <is>
          <t>LAHOLM</t>
        </is>
      </c>
      <c r="G2" t="n">
        <v>15.1</v>
      </c>
      <c r="H2" t="n">
        <v>1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Vildris
Skirmossa
Dvärghäxört
Grovticka
Guldlockmossa</t>
        </is>
      </c>
      <c r="S2">
        <f>HYPERLINK("https://klasma.github.io/Logging_1381/artfynd/A 15197-2024 artfynd.xlsx", "A 15197-2024")</f>
        <v/>
      </c>
      <c r="T2">
        <f>HYPERLINK("https://klasma.github.io/Logging_1381/kartor/A 15197-2024 karta.png", "A 15197-2024")</f>
        <v/>
      </c>
      <c r="V2">
        <f>HYPERLINK("https://klasma.github.io/Logging_1381/klagomål/A 15197-2024 FSC-klagomål.docx", "A 15197-2024")</f>
        <v/>
      </c>
      <c r="W2">
        <f>HYPERLINK("https://klasma.github.io/Logging_1381/klagomålsmail/A 15197-2024 FSC-klagomål mail.docx", "A 15197-2024")</f>
        <v/>
      </c>
      <c r="X2">
        <f>HYPERLINK("https://klasma.github.io/Logging_1381/tillsyn/A 15197-2024 tillsynsbegäran.docx", "A 15197-2024")</f>
        <v/>
      </c>
      <c r="Y2">
        <f>HYPERLINK("https://klasma.github.io/Logging_1381/tillsynsmail/A 15197-2024 tillsynsbegäran mail.docx", "A 15197-2024")</f>
        <v/>
      </c>
    </row>
    <row r="3" ht="15" customHeight="1">
      <c r="A3" t="inlineStr">
        <is>
          <t>A 10780-2021</t>
        </is>
      </c>
      <c r="B3" s="1" t="n">
        <v>44259.44873842593</v>
      </c>
      <c r="C3" s="1" t="n">
        <v>45946</v>
      </c>
      <c r="D3" t="inlineStr">
        <is>
          <t>HALLANDS LÄN</t>
        </is>
      </c>
      <c r="E3" t="inlineStr">
        <is>
          <t>LAHOLM</t>
        </is>
      </c>
      <c r="G3" t="n">
        <v>1.9</v>
      </c>
      <c r="H3" t="n">
        <v>4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Berguv
Hornuggla
Spillkråka
Pärluggla</t>
        </is>
      </c>
      <c r="S3">
        <f>HYPERLINK("https://klasma.github.io/Logging_1381/artfynd/A 10780-2021 artfynd.xlsx", "A 10780-2021")</f>
        <v/>
      </c>
      <c r="T3">
        <f>HYPERLINK("https://klasma.github.io/Logging_1381/kartor/A 10780-2021 karta.png", "A 10780-2021")</f>
        <v/>
      </c>
      <c r="V3">
        <f>HYPERLINK("https://klasma.github.io/Logging_1381/klagomål/A 10780-2021 FSC-klagomål.docx", "A 10780-2021")</f>
        <v/>
      </c>
      <c r="W3">
        <f>HYPERLINK("https://klasma.github.io/Logging_1381/klagomålsmail/A 10780-2021 FSC-klagomål mail.docx", "A 10780-2021")</f>
        <v/>
      </c>
      <c r="X3">
        <f>HYPERLINK("https://klasma.github.io/Logging_1381/tillsyn/A 10780-2021 tillsynsbegäran.docx", "A 10780-2021")</f>
        <v/>
      </c>
      <c r="Y3">
        <f>HYPERLINK("https://klasma.github.io/Logging_1381/tillsynsmail/A 10780-2021 tillsynsbegäran mail.docx", "A 10780-2021")</f>
        <v/>
      </c>
      <c r="Z3">
        <f>HYPERLINK("https://klasma.github.io/Logging_1381/fåglar/A 10780-2021 prioriterade fågelarter.docx", "A 10780-2021")</f>
        <v/>
      </c>
    </row>
    <row r="4" ht="15" customHeight="1">
      <c r="A4" t="inlineStr">
        <is>
          <t>A 35453-2023</t>
        </is>
      </c>
      <c r="B4" s="1" t="n">
        <v>45146.65673611111</v>
      </c>
      <c r="C4" s="1" t="n">
        <v>45946</v>
      </c>
      <c r="D4" t="inlineStr">
        <is>
          <t>HALLANDS LÄN</t>
        </is>
      </c>
      <c r="E4" t="inlineStr">
        <is>
          <t>LAHOLM</t>
        </is>
      </c>
      <c r="G4" t="n">
        <v>1.8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Svinrot</t>
        </is>
      </c>
      <c r="S4">
        <f>HYPERLINK("https://klasma.github.io/Logging_1381/artfynd/A 35453-2023 artfynd.xlsx", "A 35453-2023")</f>
        <v/>
      </c>
      <c r="T4">
        <f>HYPERLINK("https://klasma.github.io/Logging_1381/kartor/A 35453-2023 karta.png", "A 35453-2023")</f>
        <v/>
      </c>
      <c r="V4">
        <f>HYPERLINK("https://klasma.github.io/Logging_1381/klagomål/A 35453-2023 FSC-klagomål.docx", "A 35453-2023")</f>
        <v/>
      </c>
      <c r="W4">
        <f>HYPERLINK("https://klasma.github.io/Logging_1381/klagomålsmail/A 35453-2023 FSC-klagomål mail.docx", "A 35453-2023")</f>
        <v/>
      </c>
      <c r="X4">
        <f>HYPERLINK("https://klasma.github.io/Logging_1381/tillsyn/A 35453-2023 tillsynsbegäran.docx", "A 35453-2023")</f>
        <v/>
      </c>
      <c r="Y4">
        <f>HYPERLINK("https://klasma.github.io/Logging_1381/tillsynsmail/A 35453-2023 tillsynsbegäran mail.docx", "A 35453-2023")</f>
        <v/>
      </c>
    </row>
    <row r="5" ht="15" customHeight="1">
      <c r="A5" t="inlineStr">
        <is>
          <t>A 42421-2022</t>
        </is>
      </c>
      <c r="B5" s="1" t="n">
        <v>44831</v>
      </c>
      <c r="C5" s="1" t="n">
        <v>45946</v>
      </c>
      <c r="D5" t="inlineStr">
        <is>
          <t>HALLANDS LÄN</t>
        </is>
      </c>
      <c r="E5" t="inlineStr">
        <is>
          <t>LAHOLM</t>
        </is>
      </c>
      <c r="G5" t="n">
        <v>1.8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Småvänderot</t>
        </is>
      </c>
      <c r="S5">
        <f>HYPERLINK("https://klasma.github.io/Logging_1381/artfynd/A 42421-2022 artfynd.xlsx", "A 42421-2022")</f>
        <v/>
      </c>
      <c r="T5">
        <f>HYPERLINK("https://klasma.github.io/Logging_1381/kartor/A 42421-2022 karta.png", "A 42421-2022")</f>
        <v/>
      </c>
      <c r="V5">
        <f>HYPERLINK("https://klasma.github.io/Logging_1381/klagomål/A 42421-2022 FSC-klagomål.docx", "A 42421-2022")</f>
        <v/>
      </c>
      <c r="W5">
        <f>HYPERLINK("https://klasma.github.io/Logging_1381/klagomålsmail/A 42421-2022 FSC-klagomål mail.docx", "A 42421-2022")</f>
        <v/>
      </c>
      <c r="X5">
        <f>HYPERLINK("https://klasma.github.io/Logging_1381/tillsyn/A 42421-2022 tillsynsbegäran.docx", "A 42421-2022")</f>
        <v/>
      </c>
      <c r="Y5">
        <f>HYPERLINK("https://klasma.github.io/Logging_1381/tillsynsmail/A 42421-2022 tillsynsbegäran mail.docx", "A 42421-2022")</f>
        <v/>
      </c>
    </row>
    <row r="6" ht="15" customHeight="1">
      <c r="A6" t="inlineStr">
        <is>
          <t>A 37556-2023</t>
        </is>
      </c>
      <c r="B6" s="1" t="n">
        <v>45159</v>
      </c>
      <c r="C6" s="1" t="n">
        <v>45946</v>
      </c>
      <c r="D6" t="inlineStr">
        <is>
          <t>HALLANDS LÄN</t>
        </is>
      </c>
      <c r="E6" t="inlineStr">
        <is>
          <t>LAHOLM</t>
        </is>
      </c>
      <c r="G6" t="n">
        <v>0.9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Vildris</t>
        </is>
      </c>
      <c r="S6">
        <f>HYPERLINK("https://klasma.github.io/Logging_1381/artfynd/A 37556-2023 artfynd.xlsx", "A 37556-2023")</f>
        <v/>
      </c>
      <c r="T6">
        <f>HYPERLINK("https://klasma.github.io/Logging_1381/kartor/A 37556-2023 karta.png", "A 37556-2023")</f>
        <v/>
      </c>
      <c r="V6">
        <f>HYPERLINK("https://klasma.github.io/Logging_1381/klagomål/A 37556-2023 FSC-klagomål.docx", "A 37556-2023")</f>
        <v/>
      </c>
      <c r="W6">
        <f>HYPERLINK("https://klasma.github.io/Logging_1381/klagomålsmail/A 37556-2023 FSC-klagomål mail.docx", "A 37556-2023")</f>
        <v/>
      </c>
      <c r="X6">
        <f>HYPERLINK("https://klasma.github.io/Logging_1381/tillsyn/A 37556-2023 tillsynsbegäran.docx", "A 37556-2023")</f>
        <v/>
      </c>
      <c r="Y6">
        <f>HYPERLINK("https://klasma.github.io/Logging_1381/tillsynsmail/A 37556-2023 tillsynsbegäran mail.docx", "A 37556-2023")</f>
        <v/>
      </c>
    </row>
    <row r="7" ht="15" customHeight="1">
      <c r="A7" t="inlineStr">
        <is>
          <t>A 53584-2022</t>
        </is>
      </c>
      <c r="B7" s="1" t="n">
        <v>44879.68040509259</v>
      </c>
      <c r="C7" s="1" t="n">
        <v>45946</v>
      </c>
      <c r="D7" t="inlineStr">
        <is>
          <t>HALLANDS LÄN</t>
        </is>
      </c>
      <c r="E7" t="inlineStr">
        <is>
          <t>LAHOLM</t>
        </is>
      </c>
      <c r="G7" t="n">
        <v>1.4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HYPERLINK("https://klasma.github.io/Logging_1381/artfynd/A 53584-2022 artfynd.xlsx", "A 53584-2022")</f>
        <v/>
      </c>
      <c r="T7">
        <f>HYPERLINK("https://klasma.github.io/Logging_1381/kartor/A 53584-2022 karta.png", "A 53584-2022")</f>
        <v/>
      </c>
      <c r="V7">
        <f>HYPERLINK("https://klasma.github.io/Logging_1381/klagomål/A 53584-2022 FSC-klagomål.docx", "A 53584-2022")</f>
        <v/>
      </c>
      <c r="W7">
        <f>HYPERLINK("https://klasma.github.io/Logging_1381/klagomålsmail/A 53584-2022 FSC-klagomål mail.docx", "A 53584-2022")</f>
        <v/>
      </c>
      <c r="X7">
        <f>HYPERLINK("https://klasma.github.io/Logging_1381/tillsyn/A 53584-2022 tillsynsbegäran.docx", "A 53584-2022")</f>
        <v/>
      </c>
      <c r="Y7">
        <f>HYPERLINK("https://klasma.github.io/Logging_1381/tillsynsmail/A 53584-2022 tillsynsbegäran mail.docx", "A 53584-2022")</f>
        <v/>
      </c>
      <c r="Z7">
        <f>HYPERLINK("https://klasma.github.io/Logging_1381/fåglar/A 53584-2022 prioriterade fågelarter.docx", "A 53584-2022")</f>
        <v/>
      </c>
    </row>
    <row r="8" ht="15" customHeight="1">
      <c r="A8" t="inlineStr">
        <is>
          <t>A 3576-2025</t>
        </is>
      </c>
      <c r="B8" s="1" t="n">
        <v>45680</v>
      </c>
      <c r="C8" s="1" t="n">
        <v>45946</v>
      </c>
      <c r="D8" t="inlineStr">
        <is>
          <t>HALLANDS LÄN</t>
        </is>
      </c>
      <c r="E8" t="inlineStr">
        <is>
          <t>LAHOLM</t>
        </is>
      </c>
      <c r="G8" t="n">
        <v>4.4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Spillkråka</t>
        </is>
      </c>
      <c r="S8">
        <f>HYPERLINK("https://klasma.github.io/Logging_1381/artfynd/A 3576-2025 artfynd.xlsx", "A 3576-2025")</f>
        <v/>
      </c>
      <c r="T8">
        <f>HYPERLINK("https://klasma.github.io/Logging_1381/kartor/A 3576-2025 karta.png", "A 3576-2025")</f>
        <v/>
      </c>
      <c r="V8">
        <f>HYPERLINK("https://klasma.github.io/Logging_1381/klagomål/A 3576-2025 FSC-klagomål.docx", "A 3576-2025")</f>
        <v/>
      </c>
      <c r="W8">
        <f>HYPERLINK("https://klasma.github.io/Logging_1381/klagomålsmail/A 3576-2025 FSC-klagomål mail.docx", "A 3576-2025")</f>
        <v/>
      </c>
      <c r="X8">
        <f>HYPERLINK("https://klasma.github.io/Logging_1381/tillsyn/A 3576-2025 tillsynsbegäran.docx", "A 3576-2025")</f>
        <v/>
      </c>
      <c r="Y8">
        <f>HYPERLINK("https://klasma.github.io/Logging_1381/tillsynsmail/A 3576-2025 tillsynsbegäran mail.docx", "A 3576-2025")</f>
        <v/>
      </c>
      <c r="Z8">
        <f>HYPERLINK("https://klasma.github.io/Logging_1381/fåglar/A 3576-2025 prioriterade fågelarter.docx", "A 3576-2025")</f>
        <v/>
      </c>
    </row>
    <row r="9" ht="15" customHeight="1">
      <c r="A9" t="inlineStr">
        <is>
          <t>A 61519-2023</t>
        </is>
      </c>
      <c r="B9" s="1" t="n">
        <v>45265</v>
      </c>
      <c r="C9" s="1" t="n">
        <v>45946</v>
      </c>
      <c r="D9" t="inlineStr">
        <is>
          <t>HALLANDS LÄN</t>
        </is>
      </c>
      <c r="E9" t="inlineStr">
        <is>
          <t>LAHOLM</t>
        </is>
      </c>
      <c r="F9" t="inlineStr">
        <is>
          <t>Sveaskog</t>
        </is>
      </c>
      <c r="G9" t="n">
        <v>15.9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HYPERLINK("https://klasma.github.io/Logging_1381/artfynd/A 61519-2023 artfynd.xlsx", "A 61519-2023")</f>
        <v/>
      </c>
      <c r="T9">
        <f>HYPERLINK("https://klasma.github.io/Logging_1381/kartor/A 61519-2023 karta.png", "A 61519-2023")</f>
        <v/>
      </c>
      <c r="V9">
        <f>HYPERLINK("https://klasma.github.io/Logging_1381/klagomål/A 61519-2023 FSC-klagomål.docx", "A 61519-2023")</f>
        <v/>
      </c>
      <c r="W9">
        <f>HYPERLINK("https://klasma.github.io/Logging_1381/klagomålsmail/A 61519-2023 FSC-klagomål mail.docx", "A 61519-2023")</f>
        <v/>
      </c>
      <c r="X9">
        <f>HYPERLINK("https://klasma.github.io/Logging_1381/tillsyn/A 61519-2023 tillsynsbegäran.docx", "A 61519-2023")</f>
        <v/>
      </c>
      <c r="Y9">
        <f>HYPERLINK("https://klasma.github.io/Logging_1381/tillsynsmail/A 61519-2023 tillsynsbegäran mail.docx", "A 61519-2023")</f>
        <v/>
      </c>
      <c r="Z9">
        <f>HYPERLINK("https://klasma.github.io/Logging_1381/fåglar/A 61519-2023 prioriterade fågelarter.docx", "A 61519-2023")</f>
        <v/>
      </c>
    </row>
    <row r="10" ht="15" customHeight="1">
      <c r="A10" t="inlineStr">
        <is>
          <t>A 54338-2024</t>
        </is>
      </c>
      <c r="B10" s="1" t="n">
        <v>45617</v>
      </c>
      <c r="C10" s="1" t="n">
        <v>45946</v>
      </c>
      <c r="D10" t="inlineStr">
        <is>
          <t>HALLANDS LÄN</t>
        </is>
      </c>
      <c r="E10" t="inlineStr">
        <is>
          <t>LAHOLM</t>
        </is>
      </c>
      <c r="F10" t="inlineStr">
        <is>
          <t>Sveaskog</t>
        </is>
      </c>
      <c r="G10" t="n">
        <v>5.7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Sydfibbla</t>
        </is>
      </c>
      <c r="S10">
        <f>HYPERLINK("https://klasma.github.io/Logging_1381/artfynd/A 54338-2024 artfynd.xlsx", "A 54338-2024")</f>
        <v/>
      </c>
      <c r="T10">
        <f>HYPERLINK("https://klasma.github.io/Logging_1381/kartor/A 54338-2024 karta.png", "A 54338-2024")</f>
        <v/>
      </c>
      <c r="V10">
        <f>HYPERLINK("https://klasma.github.io/Logging_1381/klagomål/A 54338-2024 FSC-klagomål.docx", "A 54338-2024")</f>
        <v/>
      </c>
      <c r="W10">
        <f>HYPERLINK("https://klasma.github.io/Logging_1381/klagomålsmail/A 54338-2024 FSC-klagomål mail.docx", "A 54338-2024")</f>
        <v/>
      </c>
      <c r="X10">
        <f>HYPERLINK("https://klasma.github.io/Logging_1381/tillsyn/A 54338-2024 tillsynsbegäran.docx", "A 54338-2024")</f>
        <v/>
      </c>
      <c r="Y10">
        <f>HYPERLINK("https://klasma.github.io/Logging_1381/tillsynsmail/A 54338-2024 tillsynsbegäran mail.docx", "A 54338-2024")</f>
        <v/>
      </c>
    </row>
    <row r="11" ht="15" customHeight="1">
      <c r="A11" t="inlineStr">
        <is>
          <t>A 31507-2025</t>
        </is>
      </c>
      <c r="B11" s="1" t="n">
        <v>45832</v>
      </c>
      <c r="C11" s="1" t="n">
        <v>45946</v>
      </c>
      <c r="D11" t="inlineStr">
        <is>
          <t>HALLANDS LÄN</t>
        </is>
      </c>
      <c r="E11" t="inlineStr">
        <is>
          <t>LAHOLM</t>
        </is>
      </c>
      <c r="G11" t="n">
        <v>3.3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HYPERLINK("https://klasma.github.io/Logging_1381/artfynd/A 31507-2025 artfynd.xlsx", "A 31507-2025")</f>
        <v/>
      </c>
      <c r="T11">
        <f>HYPERLINK("https://klasma.github.io/Logging_1381/kartor/A 31507-2025 karta.png", "A 31507-2025")</f>
        <v/>
      </c>
      <c r="V11">
        <f>HYPERLINK("https://klasma.github.io/Logging_1381/klagomål/A 31507-2025 FSC-klagomål.docx", "A 31507-2025")</f>
        <v/>
      </c>
      <c r="W11">
        <f>HYPERLINK("https://klasma.github.io/Logging_1381/klagomålsmail/A 31507-2025 FSC-klagomål mail.docx", "A 31507-2025")</f>
        <v/>
      </c>
      <c r="X11">
        <f>HYPERLINK("https://klasma.github.io/Logging_1381/tillsyn/A 31507-2025 tillsynsbegäran.docx", "A 31507-2025")</f>
        <v/>
      </c>
      <c r="Y11">
        <f>HYPERLINK("https://klasma.github.io/Logging_1381/tillsynsmail/A 31507-2025 tillsynsbegäran mail.docx", "A 31507-2025")</f>
        <v/>
      </c>
    </row>
    <row r="12" ht="15" customHeight="1">
      <c r="A12" t="inlineStr">
        <is>
          <t>A 33329-2025</t>
        </is>
      </c>
      <c r="B12" s="1" t="n">
        <v>45841</v>
      </c>
      <c r="C12" s="1" t="n">
        <v>45946</v>
      </c>
      <c r="D12" t="inlineStr">
        <is>
          <t>HALLANDS LÄN</t>
        </is>
      </c>
      <c r="E12" t="inlineStr">
        <is>
          <t>LAHOLM</t>
        </is>
      </c>
      <c r="G12" t="n">
        <v>9.199999999999999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HYPERLINK("https://klasma.github.io/Logging_1381/artfynd/A 33329-2025 artfynd.xlsx", "A 33329-2025")</f>
        <v/>
      </c>
      <c r="T12">
        <f>HYPERLINK("https://klasma.github.io/Logging_1381/kartor/A 33329-2025 karta.png", "A 33329-2025")</f>
        <v/>
      </c>
      <c r="V12">
        <f>HYPERLINK("https://klasma.github.io/Logging_1381/klagomål/A 33329-2025 FSC-klagomål.docx", "A 33329-2025")</f>
        <v/>
      </c>
      <c r="W12">
        <f>HYPERLINK("https://klasma.github.io/Logging_1381/klagomålsmail/A 33329-2025 FSC-klagomål mail.docx", "A 33329-2025")</f>
        <v/>
      </c>
      <c r="X12">
        <f>HYPERLINK("https://klasma.github.io/Logging_1381/tillsyn/A 33329-2025 tillsynsbegäran.docx", "A 33329-2025")</f>
        <v/>
      </c>
      <c r="Y12">
        <f>HYPERLINK("https://klasma.github.io/Logging_1381/tillsynsmail/A 33329-2025 tillsynsbegäran mail.docx", "A 33329-2025")</f>
        <v/>
      </c>
      <c r="Z12">
        <f>HYPERLINK("https://klasma.github.io/Logging_1381/fåglar/A 33329-2025 prioriterade fågelarter.docx", "A 33329-2025")</f>
        <v/>
      </c>
    </row>
    <row r="13" ht="15" customHeight="1">
      <c r="A13" t="inlineStr">
        <is>
          <t>A 58170-2020</t>
        </is>
      </c>
      <c r="B13" s="1" t="n">
        <v>44144</v>
      </c>
      <c r="C13" s="1" t="n">
        <v>45946</v>
      </c>
      <c r="D13" t="inlineStr">
        <is>
          <t>HALLANDS LÄN</t>
        </is>
      </c>
      <c r="E13" t="inlineStr">
        <is>
          <t>LAHOLM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59682-2020</t>
        </is>
      </c>
      <c r="B14" s="1" t="n">
        <v>44151.35980324074</v>
      </c>
      <c r="C14" s="1" t="n">
        <v>45946</v>
      </c>
      <c r="D14" t="inlineStr">
        <is>
          <t>HALLANDS LÄN</t>
        </is>
      </c>
      <c r="E14" t="inlineStr">
        <is>
          <t>LAHOLM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37627-2021</t>
        </is>
      </c>
      <c r="B15" s="1" t="n">
        <v>44400.35104166667</v>
      </c>
      <c r="C15" s="1" t="n">
        <v>45946</v>
      </c>
      <c r="D15" t="inlineStr">
        <is>
          <t>HALLANDS LÄN</t>
        </is>
      </c>
      <c r="E15" t="inlineStr">
        <is>
          <t>LAHOLM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28831-2022</t>
        </is>
      </c>
      <c r="B16" s="1" t="n">
        <v>44749.46153935185</v>
      </c>
      <c r="C16" s="1" t="n">
        <v>45946</v>
      </c>
      <c r="D16" t="inlineStr">
        <is>
          <t>HALLANDS LÄN</t>
        </is>
      </c>
      <c r="E16" t="inlineStr">
        <is>
          <t>LAHOLM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15707-2022</t>
        </is>
      </c>
      <c r="B17" s="1" t="n">
        <v>44663</v>
      </c>
      <c r="C17" s="1" t="n">
        <v>45946</v>
      </c>
      <c r="D17" t="inlineStr">
        <is>
          <t>HALLANDS LÄN</t>
        </is>
      </c>
      <c r="E17" t="inlineStr">
        <is>
          <t>LAHOLM</t>
        </is>
      </c>
      <c r="G17" t="n">
        <v>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15678-2021</t>
        </is>
      </c>
      <c r="B18" s="1" t="n">
        <v>44286.35829861111</v>
      </c>
      <c r="C18" s="1" t="n">
        <v>45946</v>
      </c>
      <c r="D18" t="inlineStr">
        <is>
          <t>HALLANDS LÄN</t>
        </is>
      </c>
      <c r="E18" t="inlineStr">
        <is>
          <t>LAHOLM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25564-2021</t>
        </is>
      </c>
      <c r="B19" s="1" t="n">
        <v>44343</v>
      </c>
      <c r="C19" s="1" t="n">
        <v>45946</v>
      </c>
      <c r="D19" t="inlineStr">
        <is>
          <t>HALLANDS LÄN</t>
        </is>
      </c>
      <c r="E19" t="inlineStr">
        <is>
          <t>LAHOLM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26825-2021</t>
        </is>
      </c>
      <c r="B20" s="1" t="n">
        <v>44349</v>
      </c>
      <c r="C20" s="1" t="n">
        <v>45946</v>
      </c>
      <c r="D20" t="inlineStr">
        <is>
          <t>HALLANDS LÄN</t>
        </is>
      </c>
      <c r="E20" t="inlineStr">
        <is>
          <t>LAHOLM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26240-2022</t>
        </is>
      </c>
      <c r="B21" s="1" t="n">
        <v>44735</v>
      </c>
      <c r="C21" s="1" t="n">
        <v>45946</v>
      </c>
      <c r="D21" t="inlineStr">
        <is>
          <t>HALLANDS LÄN</t>
        </is>
      </c>
      <c r="E21" t="inlineStr">
        <is>
          <t>LAHOLM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54654-2020</t>
        </is>
      </c>
      <c r="B22" s="1" t="n">
        <v>44127</v>
      </c>
      <c r="C22" s="1" t="n">
        <v>45946</v>
      </c>
      <c r="D22" t="inlineStr">
        <is>
          <t>HALLANDS LÄN</t>
        </is>
      </c>
      <c r="E22" t="inlineStr">
        <is>
          <t>LAHOLM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52110-2022</t>
        </is>
      </c>
      <c r="B23" s="1" t="n">
        <v>44873.41502314815</v>
      </c>
      <c r="C23" s="1" t="n">
        <v>45946</v>
      </c>
      <c r="D23" t="inlineStr">
        <is>
          <t>HALLANDS LÄN</t>
        </is>
      </c>
      <c r="E23" t="inlineStr">
        <is>
          <t>LAHOLM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54646-2021</t>
        </is>
      </c>
      <c r="B24" s="1" t="n">
        <v>44473.62018518519</v>
      </c>
      <c r="C24" s="1" t="n">
        <v>45946</v>
      </c>
      <c r="D24" t="inlineStr">
        <is>
          <t>HALLANDS LÄN</t>
        </is>
      </c>
      <c r="E24" t="inlineStr">
        <is>
          <t>LAHOLM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20989-2021</t>
        </is>
      </c>
      <c r="B25" s="1" t="n">
        <v>44319.58472222222</v>
      </c>
      <c r="C25" s="1" t="n">
        <v>45946</v>
      </c>
      <c r="D25" t="inlineStr">
        <is>
          <t>HALLANDS LÄN</t>
        </is>
      </c>
      <c r="E25" t="inlineStr">
        <is>
          <t>LAHOLM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230-2021</t>
        </is>
      </c>
      <c r="B26" s="1" t="n">
        <v>44200</v>
      </c>
      <c r="C26" s="1" t="n">
        <v>45946</v>
      </c>
      <c r="D26" t="inlineStr">
        <is>
          <t>HALLANDS LÄN</t>
        </is>
      </c>
      <c r="E26" t="inlineStr">
        <is>
          <t>LAHOLM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4919-2021</t>
        </is>
      </c>
      <c r="B27" s="1" t="n">
        <v>44226</v>
      </c>
      <c r="C27" s="1" t="n">
        <v>45946</v>
      </c>
      <c r="D27" t="inlineStr">
        <is>
          <t>HALLANDS LÄN</t>
        </is>
      </c>
      <c r="E27" t="inlineStr">
        <is>
          <t>LAHOLM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57267-2021</t>
        </is>
      </c>
      <c r="B28" s="1" t="n">
        <v>44483</v>
      </c>
      <c r="C28" s="1" t="n">
        <v>45946</v>
      </c>
      <c r="D28" t="inlineStr">
        <is>
          <t>HALLANDS LÄN</t>
        </is>
      </c>
      <c r="E28" t="inlineStr">
        <is>
          <t>LAHOLM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17395-2022</t>
        </is>
      </c>
      <c r="B29" s="1" t="n">
        <v>44678</v>
      </c>
      <c r="C29" s="1" t="n">
        <v>45946</v>
      </c>
      <c r="D29" t="inlineStr">
        <is>
          <t>HALLANDS LÄN</t>
        </is>
      </c>
      <c r="E29" t="inlineStr">
        <is>
          <t>LAHOLM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65924-2020</t>
        </is>
      </c>
      <c r="B30" s="1" t="n">
        <v>44175</v>
      </c>
      <c r="C30" s="1" t="n">
        <v>45946</v>
      </c>
      <c r="D30" t="inlineStr">
        <is>
          <t>HALLANDS LÄN</t>
        </is>
      </c>
      <c r="E30" t="inlineStr">
        <is>
          <t>LAHOLM</t>
        </is>
      </c>
      <c r="F30" t="inlineStr">
        <is>
          <t>Övriga statliga verk och myndigheter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69587-2021</t>
        </is>
      </c>
      <c r="B31" s="1" t="n">
        <v>44532.36038194445</v>
      </c>
      <c r="C31" s="1" t="n">
        <v>45946</v>
      </c>
      <c r="D31" t="inlineStr">
        <is>
          <t>HALLANDS LÄN</t>
        </is>
      </c>
      <c r="E31" t="inlineStr">
        <is>
          <t>LAHOLM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11899-2021</t>
        </is>
      </c>
      <c r="B32" s="1" t="n">
        <v>44265.77363425926</v>
      </c>
      <c r="C32" s="1" t="n">
        <v>45946</v>
      </c>
      <c r="D32" t="inlineStr">
        <is>
          <t>HALLANDS LÄN</t>
        </is>
      </c>
      <c r="E32" t="inlineStr">
        <is>
          <t>LAHOLM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8468-2021</t>
        </is>
      </c>
      <c r="B33" s="1" t="n">
        <v>44245</v>
      </c>
      <c r="C33" s="1" t="n">
        <v>45946</v>
      </c>
      <c r="D33" t="inlineStr">
        <is>
          <t>HALLANDS LÄN</t>
        </is>
      </c>
      <c r="E33" t="inlineStr">
        <is>
          <t>LAHOLM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46886-2021</t>
        </is>
      </c>
      <c r="B34" s="1" t="n">
        <v>44446.43884259259</v>
      </c>
      <c r="C34" s="1" t="n">
        <v>45946</v>
      </c>
      <c r="D34" t="inlineStr">
        <is>
          <t>HALLANDS LÄN</t>
        </is>
      </c>
      <c r="E34" t="inlineStr">
        <is>
          <t>LAHOLM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47072-2021</t>
        </is>
      </c>
      <c r="B35" s="1" t="n">
        <v>44446</v>
      </c>
      <c r="C35" s="1" t="n">
        <v>45946</v>
      </c>
      <c r="D35" t="inlineStr">
        <is>
          <t>HALLANDS LÄN</t>
        </is>
      </c>
      <c r="E35" t="inlineStr">
        <is>
          <t>LAHOLM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66395-2021</t>
        </is>
      </c>
      <c r="B36" s="1" t="n">
        <v>44518</v>
      </c>
      <c r="C36" s="1" t="n">
        <v>45946</v>
      </c>
      <c r="D36" t="inlineStr">
        <is>
          <t>HALLANDS LÄN</t>
        </is>
      </c>
      <c r="E36" t="inlineStr">
        <is>
          <t>LAHOLM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46159-2021</t>
        </is>
      </c>
      <c r="B37" s="1" t="n">
        <v>44442.43498842593</v>
      </c>
      <c r="C37" s="1" t="n">
        <v>45946</v>
      </c>
      <c r="D37" t="inlineStr">
        <is>
          <t>HALLANDS LÄN</t>
        </is>
      </c>
      <c r="E37" t="inlineStr">
        <is>
          <t>LAHOLM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6250-2022</t>
        </is>
      </c>
      <c r="B38" s="1" t="n">
        <v>44600</v>
      </c>
      <c r="C38" s="1" t="n">
        <v>45946</v>
      </c>
      <c r="D38" t="inlineStr">
        <is>
          <t>HALLANDS LÄN</t>
        </is>
      </c>
      <c r="E38" t="inlineStr">
        <is>
          <t>LAHOLM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70611-2021</t>
        </is>
      </c>
      <c r="B39" s="1" t="n">
        <v>44537.45877314815</v>
      </c>
      <c r="C39" s="1" t="n">
        <v>45946</v>
      </c>
      <c r="D39" t="inlineStr">
        <is>
          <t>HALLANDS LÄN</t>
        </is>
      </c>
      <c r="E39" t="inlineStr">
        <is>
          <t>LAHOLM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57327-2021</t>
        </is>
      </c>
      <c r="B40" s="1" t="n">
        <v>44483</v>
      </c>
      <c r="C40" s="1" t="n">
        <v>45946</v>
      </c>
      <c r="D40" t="inlineStr">
        <is>
          <t>HALLANDS LÄN</t>
        </is>
      </c>
      <c r="E40" t="inlineStr">
        <is>
          <t>LAHOLM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57334-2021</t>
        </is>
      </c>
      <c r="B41" s="1" t="n">
        <v>44483.4653125</v>
      </c>
      <c r="C41" s="1" t="n">
        <v>45946</v>
      </c>
      <c r="D41" t="inlineStr">
        <is>
          <t>HALLANDS LÄN</t>
        </is>
      </c>
      <c r="E41" t="inlineStr">
        <is>
          <t>LAHOLM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66220-2020</t>
        </is>
      </c>
      <c r="B42" s="1" t="n">
        <v>44175</v>
      </c>
      <c r="C42" s="1" t="n">
        <v>45946</v>
      </c>
      <c r="D42" t="inlineStr">
        <is>
          <t>HALLANDS LÄN</t>
        </is>
      </c>
      <c r="E42" t="inlineStr">
        <is>
          <t>LAHOLM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73853-2021</t>
        </is>
      </c>
      <c r="B43" s="1" t="n">
        <v>44553</v>
      </c>
      <c r="C43" s="1" t="n">
        <v>45946</v>
      </c>
      <c r="D43" t="inlineStr">
        <is>
          <t>HALLANDS LÄN</t>
        </is>
      </c>
      <c r="E43" t="inlineStr">
        <is>
          <t>LAHOLM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6271-2022</t>
        </is>
      </c>
      <c r="B44" s="1" t="n">
        <v>44600.46361111111</v>
      </c>
      <c r="C44" s="1" t="n">
        <v>45946</v>
      </c>
      <c r="D44" t="inlineStr">
        <is>
          <t>HALLANDS LÄN</t>
        </is>
      </c>
      <c r="E44" t="inlineStr">
        <is>
          <t>LAHOLM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24593-2022</t>
        </is>
      </c>
      <c r="B45" s="1" t="n">
        <v>44727.46800925926</v>
      </c>
      <c r="C45" s="1" t="n">
        <v>45946</v>
      </c>
      <c r="D45" t="inlineStr">
        <is>
          <t>HALLANDS LÄN</t>
        </is>
      </c>
      <c r="E45" t="inlineStr">
        <is>
          <t>LAHOLM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223-2021</t>
        </is>
      </c>
      <c r="B46" s="1" t="n">
        <v>44200</v>
      </c>
      <c r="C46" s="1" t="n">
        <v>45946</v>
      </c>
      <c r="D46" t="inlineStr">
        <is>
          <t>HALLANDS LÄN</t>
        </is>
      </c>
      <c r="E46" t="inlineStr">
        <is>
          <t>LAHOLM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10076-2021</t>
        </is>
      </c>
      <c r="B47" s="1" t="n">
        <v>44256</v>
      </c>
      <c r="C47" s="1" t="n">
        <v>45946</v>
      </c>
      <c r="D47" t="inlineStr">
        <is>
          <t>HALLANDS LÄN</t>
        </is>
      </c>
      <c r="E47" t="inlineStr">
        <is>
          <t>LAHOLM</t>
        </is>
      </c>
      <c r="F47" t="inlineStr">
        <is>
          <t>Övriga Aktiebolag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61078-2020</t>
        </is>
      </c>
      <c r="B48" s="1" t="n">
        <v>44154.67667824074</v>
      </c>
      <c r="C48" s="1" t="n">
        <v>45946</v>
      </c>
      <c r="D48" t="inlineStr">
        <is>
          <t>HALLANDS LÄN</t>
        </is>
      </c>
      <c r="E48" t="inlineStr">
        <is>
          <t>LAHOLM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53941-2021</t>
        </is>
      </c>
      <c r="B49" s="1" t="n">
        <v>44469</v>
      </c>
      <c r="C49" s="1" t="n">
        <v>45946</v>
      </c>
      <c r="D49" t="inlineStr">
        <is>
          <t>HALLANDS LÄN</t>
        </is>
      </c>
      <c r="E49" t="inlineStr">
        <is>
          <t>LAHOLM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28922-2022</t>
        </is>
      </c>
      <c r="B50" s="1" t="n">
        <v>44749.57204861111</v>
      </c>
      <c r="C50" s="1" t="n">
        <v>45946</v>
      </c>
      <c r="D50" t="inlineStr">
        <is>
          <t>HALLANDS LÄN</t>
        </is>
      </c>
      <c r="E50" t="inlineStr">
        <is>
          <t>LAHOLM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28252-2022</t>
        </is>
      </c>
      <c r="B51" s="1" t="n">
        <v>44746</v>
      </c>
      <c r="C51" s="1" t="n">
        <v>45946</v>
      </c>
      <c r="D51" t="inlineStr">
        <is>
          <t>HALLANDS LÄN</t>
        </is>
      </c>
      <c r="E51" t="inlineStr">
        <is>
          <t>LAHOLM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20201-2022</t>
        </is>
      </c>
      <c r="B52" s="1" t="n">
        <v>44698</v>
      </c>
      <c r="C52" s="1" t="n">
        <v>45946</v>
      </c>
      <c r="D52" t="inlineStr">
        <is>
          <t>HALLANDS LÄN</t>
        </is>
      </c>
      <c r="E52" t="inlineStr">
        <is>
          <t>LAHOLM</t>
        </is>
      </c>
      <c r="F52" t="inlineStr">
        <is>
          <t>Kyrkan</t>
        </is>
      </c>
      <c r="G52" t="n">
        <v>3.4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20204-2022</t>
        </is>
      </c>
      <c r="B53" s="1" t="n">
        <v>44698</v>
      </c>
      <c r="C53" s="1" t="n">
        <v>45946</v>
      </c>
      <c r="D53" t="inlineStr">
        <is>
          <t>HALLANDS LÄN</t>
        </is>
      </c>
      <c r="E53" t="inlineStr">
        <is>
          <t>LAHOLM</t>
        </is>
      </c>
      <c r="F53" t="inlineStr">
        <is>
          <t>Kyrkan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64672-2021</t>
        </is>
      </c>
      <c r="B54" s="1" t="n">
        <v>44512.29815972222</v>
      </c>
      <c r="C54" s="1" t="n">
        <v>45946</v>
      </c>
      <c r="D54" t="inlineStr">
        <is>
          <t>HALLANDS LÄN</t>
        </is>
      </c>
      <c r="E54" t="inlineStr">
        <is>
          <t>LAHOLM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63120-2020</t>
        </is>
      </c>
      <c r="B55" s="1" t="n">
        <v>44162</v>
      </c>
      <c r="C55" s="1" t="n">
        <v>45946</v>
      </c>
      <c r="D55" t="inlineStr">
        <is>
          <t>HALLANDS LÄN</t>
        </is>
      </c>
      <c r="E55" t="inlineStr">
        <is>
          <t>LAHOLM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26446-2021</t>
        </is>
      </c>
      <c r="B56" s="1" t="n">
        <v>44348</v>
      </c>
      <c r="C56" s="1" t="n">
        <v>45946</v>
      </c>
      <c r="D56" t="inlineStr">
        <is>
          <t>HALLANDS LÄN</t>
        </is>
      </c>
      <c r="E56" t="inlineStr">
        <is>
          <t>LAHOLM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63404-2021</t>
        </is>
      </c>
      <c r="B57" s="1" t="n">
        <v>44508.55238425926</v>
      </c>
      <c r="C57" s="1" t="n">
        <v>45946</v>
      </c>
      <c r="D57" t="inlineStr">
        <is>
          <t>HALLANDS LÄN</t>
        </is>
      </c>
      <c r="E57" t="inlineStr">
        <is>
          <t>LAHOLM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53693-2021</t>
        </is>
      </c>
      <c r="B58" s="1" t="n">
        <v>44469</v>
      </c>
      <c r="C58" s="1" t="n">
        <v>45946</v>
      </c>
      <c r="D58" t="inlineStr">
        <is>
          <t>HALLANDS LÄN</t>
        </is>
      </c>
      <c r="E58" t="inlineStr">
        <is>
          <t>LAHOLM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3166-2021</t>
        </is>
      </c>
      <c r="B59" s="1" t="n">
        <v>44214</v>
      </c>
      <c r="C59" s="1" t="n">
        <v>45946</v>
      </c>
      <c r="D59" t="inlineStr">
        <is>
          <t>HALLANDS LÄN</t>
        </is>
      </c>
      <c r="E59" t="inlineStr">
        <is>
          <t>LAHOLM</t>
        </is>
      </c>
      <c r="F59" t="inlineStr">
        <is>
          <t>Bergvik skog väst AB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65963-2020</t>
        </is>
      </c>
      <c r="B60" s="1" t="n">
        <v>44175</v>
      </c>
      <c r="C60" s="1" t="n">
        <v>45946</v>
      </c>
      <c r="D60" t="inlineStr">
        <is>
          <t>HALLANDS LÄN</t>
        </is>
      </c>
      <c r="E60" t="inlineStr">
        <is>
          <t>LAHOLM</t>
        </is>
      </c>
      <c r="F60" t="inlineStr">
        <is>
          <t>Övriga statliga verk och myndigheter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6241-2022</t>
        </is>
      </c>
      <c r="B61" s="1" t="n">
        <v>44600</v>
      </c>
      <c r="C61" s="1" t="n">
        <v>45946</v>
      </c>
      <c r="D61" t="inlineStr">
        <is>
          <t>HALLANDS LÄN</t>
        </is>
      </c>
      <c r="E61" t="inlineStr">
        <is>
          <t>LAHOLM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6244-2022</t>
        </is>
      </c>
      <c r="B62" s="1" t="n">
        <v>44600</v>
      </c>
      <c r="C62" s="1" t="n">
        <v>45946</v>
      </c>
      <c r="D62" t="inlineStr">
        <is>
          <t>HALLANDS LÄN</t>
        </is>
      </c>
      <c r="E62" t="inlineStr">
        <is>
          <t>LAHOLM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5442-2025</t>
        </is>
      </c>
      <c r="B63" s="1" t="n">
        <v>45692.81949074074</v>
      </c>
      <c r="C63" s="1" t="n">
        <v>45946</v>
      </c>
      <c r="D63" t="inlineStr">
        <is>
          <t>HALLANDS LÄN</t>
        </is>
      </c>
      <c r="E63" t="inlineStr">
        <is>
          <t>LAHOLM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4607-2025</t>
        </is>
      </c>
      <c r="B64" s="1" t="n">
        <v>45687.56913194444</v>
      </c>
      <c r="C64" s="1" t="n">
        <v>45946</v>
      </c>
      <c r="D64" t="inlineStr">
        <is>
          <t>HALLANDS LÄN</t>
        </is>
      </c>
      <c r="E64" t="inlineStr">
        <is>
          <t>LAHOLM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58427-2022</t>
        </is>
      </c>
      <c r="B65" s="1" t="n">
        <v>44901.93424768518</v>
      </c>
      <c r="C65" s="1" t="n">
        <v>45946</v>
      </c>
      <c r="D65" t="inlineStr">
        <is>
          <t>HALLANDS LÄN</t>
        </is>
      </c>
      <c r="E65" t="inlineStr">
        <is>
          <t>LAHOLM</t>
        </is>
      </c>
      <c r="G65" t="n">
        <v>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58165-2020</t>
        </is>
      </c>
      <c r="B66" s="1" t="n">
        <v>44144</v>
      </c>
      <c r="C66" s="1" t="n">
        <v>45946</v>
      </c>
      <c r="D66" t="inlineStr">
        <is>
          <t>HALLANDS LÄN</t>
        </is>
      </c>
      <c r="E66" t="inlineStr">
        <is>
          <t>LAHOLM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58184-2020</t>
        </is>
      </c>
      <c r="B67" s="1" t="n">
        <v>44144</v>
      </c>
      <c r="C67" s="1" t="n">
        <v>45946</v>
      </c>
      <c r="D67" t="inlineStr">
        <is>
          <t>HALLANDS LÄN</t>
        </is>
      </c>
      <c r="E67" t="inlineStr">
        <is>
          <t>LAHOLM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7019-2022</t>
        </is>
      </c>
      <c r="B68" s="1" t="n">
        <v>44603.45552083333</v>
      </c>
      <c r="C68" s="1" t="n">
        <v>45946</v>
      </c>
      <c r="D68" t="inlineStr">
        <is>
          <t>HALLANDS LÄN</t>
        </is>
      </c>
      <c r="E68" t="inlineStr">
        <is>
          <t>LAHOLM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48700-2022</t>
        </is>
      </c>
      <c r="B69" s="1" t="n">
        <v>44859.48246527778</v>
      </c>
      <c r="C69" s="1" t="n">
        <v>45946</v>
      </c>
      <c r="D69" t="inlineStr">
        <is>
          <t>HALLANDS LÄN</t>
        </is>
      </c>
      <c r="E69" t="inlineStr">
        <is>
          <t>LAHOLM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12503-2025</t>
        </is>
      </c>
      <c r="B70" s="1" t="n">
        <v>45730</v>
      </c>
      <c r="C70" s="1" t="n">
        <v>45946</v>
      </c>
      <c r="D70" t="inlineStr">
        <is>
          <t>HALLANDS LÄN</t>
        </is>
      </c>
      <c r="E70" t="inlineStr">
        <is>
          <t>LAHOLM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3495-2024</t>
        </is>
      </c>
      <c r="B71" s="1" t="n">
        <v>45320.46957175926</v>
      </c>
      <c r="C71" s="1" t="n">
        <v>45946</v>
      </c>
      <c r="D71" t="inlineStr">
        <is>
          <t>HALLANDS LÄN</t>
        </is>
      </c>
      <c r="E71" t="inlineStr">
        <is>
          <t>LAHOLM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52113-2022</t>
        </is>
      </c>
      <c r="B72" s="1" t="n">
        <v>44873.41621527778</v>
      </c>
      <c r="C72" s="1" t="n">
        <v>45946</v>
      </c>
      <c r="D72" t="inlineStr">
        <is>
          <t>HALLANDS LÄN</t>
        </is>
      </c>
      <c r="E72" t="inlineStr">
        <is>
          <t>LAHOLM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33600-2023</t>
        </is>
      </c>
      <c r="B73" s="1" t="n">
        <v>45132</v>
      </c>
      <c r="C73" s="1" t="n">
        <v>45946</v>
      </c>
      <c r="D73" t="inlineStr">
        <is>
          <t>HALLANDS LÄN</t>
        </is>
      </c>
      <c r="E73" t="inlineStr">
        <is>
          <t>LAHOLM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52106-2022</t>
        </is>
      </c>
      <c r="B74" s="1" t="n">
        <v>44873.41215277778</v>
      </c>
      <c r="C74" s="1" t="n">
        <v>45946</v>
      </c>
      <c r="D74" t="inlineStr">
        <is>
          <t>HALLANDS LÄN</t>
        </is>
      </c>
      <c r="E74" t="inlineStr">
        <is>
          <t>LAHOLM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25592-2023</t>
        </is>
      </c>
      <c r="B75" s="1" t="n">
        <v>45089</v>
      </c>
      <c r="C75" s="1" t="n">
        <v>45946</v>
      </c>
      <c r="D75" t="inlineStr">
        <is>
          <t>HALLANDS LÄN</t>
        </is>
      </c>
      <c r="E75" t="inlineStr">
        <is>
          <t>LAHOLM</t>
        </is>
      </c>
      <c r="F75" t="inlineStr">
        <is>
          <t>Sveaskog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59999-2022</t>
        </is>
      </c>
      <c r="B76" s="1" t="n">
        <v>44909.46761574074</v>
      </c>
      <c r="C76" s="1" t="n">
        <v>45946</v>
      </c>
      <c r="D76" t="inlineStr">
        <is>
          <t>HALLANDS LÄN</t>
        </is>
      </c>
      <c r="E76" t="inlineStr">
        <is>
          <t>LAHOLM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30796-2023</t>
        </is>
      </c>
      <c r="B77" s="1" t="n">
        <v>45112.760625</v>
      </c>
      <c r="C77" s="1" t="n">
        <v>45946</v>
      </c>
      <c r="D77" t="inlineStr">
        <is>
          <t>HALLANDS LÄN</t>
        </is>
      </c>
      <c r="E77" t="inlineStr">
        <is>
          <t>LAHOLM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42312-2024</t>
        </is>
      </c>
      <c r="B78" s="1" t="n">
        <v>45562.64040509259</v>
      </c>
      <c r="C78" s="1" t="n">
        <v>45946</v>
      </c>
      <c r="D78" t="inlineStr">
        <is>
          <t>HALLANDS LÄN</t>
        </is>
      </c>
      <c r="E78" t="inlineStr">
        <is>
          <t>LAHOLM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31279-2022</t>
        </is>
      </c>
      <c r="B79" s="1" t="n">
        <v>44771.64868055555</v>
      </c>
      <c r="C79" s="1" t="n">
        <v>45946</v>
      </c>
      <c r="D79" t="inlineStr">
        <is>
          <t>HALLANDS LÄN</t>
        </is>
      </c>
      <c r="E79" t="inlineStr">
        <is>
          <t>LAHOLM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31358-2022</t>
        </is>
      </c>
      <c r="B80" s="1" t="n">
        <v>44774</v>
      </c>
      <c r="C80" s="1" t="n">
        <v>45946</v>
      </c>
      <c r="D80" t="inlineStr">
        <is>
          <t>HALLANDS LÄN</t>
        </is>
      </c>
      <c r="E80" t="inlineStr">
        <is>
          <t>LAHOLM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2626-2023</t>
        </is>
      </c>
      <c r="B81" s="1" t="n">
        <v>44942</v>
      </c>
      <c r="C81" s="1" t="n">
        <v>45946</v>
      </c>
      <c r="D81" t="inlineStr">
        <is>
          <t>HALLANDS LÄN</t>
        </is>
      </c>
      <c r="E81" t="inlineStr">
        <is>
          <t>LAHOLM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70607-2021</t>
        </is>
      </c>
      <c r="B82" s="1" t="n">
        <v>44537.4499537037</v>
      </c>
      <c r="C82" s="1" t="n">
        <v>45946</v>
      </c>
      <c r="D82" t="inlineStr">
        <is>
          <t>HALLANDS LÄN</t>
        </is>
      </c>
      <c r="E82" t="inlineStr">
        <is>
          <t>LAHOLM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64575-2021</t>
        </is>
      </c>
      <c r="B83" s="1" t="n">
        <v>44511.66649305556</v>
      </c>
      <c r="C83" s="1" t="n">
        <v>45946</v>
      </c>
      <c r="D83" t="inlineStr">
        <is>
          <t>HALLANDS LÄN</t>
        </is>
      </c>
      <c r="E83" t="inlineStr">
        <is>
          <t>LAHOLM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50130-2022</t>
        </is>
      </c>
      <c r="B84" s="1" t="n">
        <v>44865</v>
      </c>
      <c r="C84" s="1" t="n">
        <v>45946</v>
      </c>
      <c r="D84" t="inlineStr">
        <is>
          <t>HALLANDS LÄN</t>
        </is>
      </c>
      <c r="E84" t="inlineStr">
        <is>
          <t>LAHOLM</t>
        </is>
      </c>
      <c r="F84" t="inlineStr">
        <is>
          <t>Sveaskog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55779-2023</t>
        </is>
      </c>
      <c r="B85" s="1" t="n">
        <v>45239</v>
      </c>
      <c r="C85" s="1" t="n">
        <v>45946</v>
      </c>
      <c r="D85" t="inlineStr">
        <is>
          <t>HALLANDS LÄN</t>
        </is>
      </c>
      <c r="E85" t="inlineStr">
        <is>
          <t>LAHOLM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29361-2024</t>
        </is>
      </c>
      <c r="B86" s="1" t="n">
        <v>45483.53671296296</v>
      </c>
      <c r="C86" s="1" t="n">
        <v>45946</v>
      </c>
      <c r="D86" t="inlineStr">
        <is>
          <t>HALLANDS LÄN</t>
        </is>
      </c>
      <c r="E86" t="inlineStr">
        <is>
          <t>LAHOLM</t>
        </is>
      </c>
      <c r="G86" t="n">
        <v>6.8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45855-2023</t>
        </is>
      </c>
      <c r="B87" s="1" t="n">
        <v>45195.59861111111</v>
      </c>
      <c r="C87" s="1" t="n">
        <v>45946</v>
      </c>
      <c r="D87" t="inlineStr">
        <is>
          <t>HALLANDS LÄN</t>
        </is>
      </c>
      <c r="E87" t="inlineStr">
        <is>
          <t>LAHOLM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20562-2023</t>
        </is>
      </c>
      <c r="B88" s="1" t="n">
        <v>45057</v>
      </c>
      <c r="C88" s="1" t="n">
        <v>45946</v>
      </c>
      <c r="D88" t="inlineStr">
        <is>
          <t>HALLANDS LÄN</t>
        </is>
      </c>
      <c r="E88" t="inlineStr">
        <is>
          <t>LAHOLM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59576-2021</t>
        </is>
      </c>
      <c r="B89" s="1" t="n">
        <v>44491.62063657407</v>
      </c>
      <c r="C89" s="1" t="n">
        <v>45946</v>
      </c>
      <c r="D89" t="inlineStr">
        <is>
          <t>HALLANDS LÄN</t>
        </is>
      </c>
      <c r="E89" t="inlineStr">
        <is>
          <t>LAHOLM</t>
        </is>
      </c>
      <c r="F89" t="inlineStr">
        <is>
          <t>Övriga statliga verk och myndigheter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2552-2023</t>
        </is>
      </c>
      <c r="B90" s="1" t="n">
        <v>44943</v>
      </c>
      <c r="C90" s="1" t="n">
        <v>45946</v>
      </c>
      <c r="D90" t="inlineStr">
        <is>
          <t>HALLANDS LÄN</t>
        </is>
      </c>
      <c r="E90" t="inlineStr">
        <is>
          <t>LAHOLM</t>
        </is>
      </c>
      <c r="F90" t="inlineStr">
        <is>
          <t>Kommuner</t>
        </is>
      </c>
      <c r="G90" t="n">
        <v>5.5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60705-2024</t>
        </is>
      </c>
      <c r="B91" s="1" t="n">
        <v>45644.49724537037</v>
      </c>
      <c r="C91" s="1" t="n">
        <v>45946</v>
      </c>
      <c r="D91" t="inlineStr">
        <is>
          <t>HALLANDS LÄN</t>
        </is>
      </c>
      <c r="E91" t="inlineStr">
        <is>
          <t>LAHOLM</t>
        </is>
      </c>
      <c r="G91" t="n">
        <v>5.6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69589-2021</t>
        </is>
      </c>
      <c r="B92" s="1" t="n">
        <v>44532.36148148148</v>
      </c>
      <c r="C92" s="1" t="n">
        <v>45946</v>
      </c>
      <c r="D92" t="inlineStr">
        <is>
          <t>HALLANDS LÄN</t>
        </is>
      </c>
      <c r="E92" t="inlineStr">
        <is>
          <t>LAHOLM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35891-2022</t>
        </is>
      </c>
      <c r="B93" s="1" t="n">
        <v>44802</v>
      </c>
      <c r="C93" s="1" t="n">
        <v>45946</v>
      </c>
      <c r="D93" t="inlineStr">
        <is>
          <t>HALLANDS LÄN</t>
        </is>
      </c>
      <c r="E93" t="inlineStr">
        <is>
          <t>LAHOLM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35523-2024</t>
        </is>
      </c>
      <c r="B94" s="1" t="n">
        <v>45531.57743055555</v>
      </c>
      <c r="C94" s="1" t="n">
        <v>45946</v>
      </c>
      <c r="D94" t="inlineStr">
        <is>
          <t>HALLANDS LÄN</t>
        </is>
      </c>
      <c r="E94" t="inlineStr">
        <is>
          <t>LAHOLM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24390-2022</t>
        </is>
      </c>
      <c r="B95" s="1" t="n">
        <v>44726.47038194445</v>
      </c>
      <c r="C95" s="1" t="n">
        <v>45946</v>
      </c>
      <c r="D95" t="inlineStr">
        <is>
          <t>HALLANDS LÄN</t>
        </is>
      </c>
      <c r="E95" t="inlineStr">
        <is>
          <t>LAHOLM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23244-2024</t>
        </is>
      </c>
      <c r="B96" s="1" t="n">
        <v>45453</v>
      </c>
      <c r="C96" s="1" t="n">
        <v>45946</v>
      </c>
      <c r="D96" t="inlineStr">
        <is>
          <t>HALLANDS LÄN</t>
        </is>
      </c>
      <c r="E96" t="inlineStr">
        <is>
          <t>LAHOLM</t>
        </is>
      </c>
      <c r="F96" t="inlineStr">
        <is>
          <t>Sveaskog</t>
        </is>
      </c>
      <c r="G96" t="n">
        <v>14.1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63795-2023</t>
        </is>
      </c>
      <c r="B97" s="1" t="n">
        <v>45278</v>
      </c>
      <c r="C97" s="1" t="n">
        <v>45946</v>
      </c>
      <c r="D97" t="inlineStr">
        <is>
          <t>HALLANDS LÄN</t>
        </is>
      </c>
      <c r="E97" t="inlineStr">
        <is>
          <t>LAHOLM</t>
        </is>
      </c>
      <c r="G97" t="n">
        <v>5.9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6833-2022</t>
        </is>
      </c>
      <c r="B98" s="1" t="n">
        <v>44602.60689814815</v>
      </c>
      <c r="C98" s="1" t="n">
        <v>45946</v>
      </c>
      <c r="D98" t="inlineStr">
        <is>
          <t>HALLANDS LÄN</t>
        </is>
      </c>
      <c r="E98" t="inlineStr">
        <is>
          <t>LAHOLM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6200-2024</t>
        </is>
      </c>
      <c r="B99" s="1" t="n">
        <v>45337.58306712963</v>
      </c>
      <c r="C99" s="1" t="n">
        <v>45946</v>
      </c>
      <c r="D99" t="inlineStr">
        <is>
          <t>HALLANDS LÄN</t>
        </is>
      </c>
      <c r="E99" t="inlineStr">
        <is>
          <t>LAHOLM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62688-2023</t>
        </is>
      </c>
      <c r="B100" s="1" t="n">
        <v>45268</v>
      </c>
      <c r="C100" s="1" t="n">
        <v>45946</v>
      </c>
      <c r="D100" t="inlineStr">
        <is>
          <t>HALLANDS LÄN</t>
        </is>
      </c>
      <c r="E100" t="inlineStr">
        <is>
          <t>LAHOLM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54385-2022</t>
        </is>
      </c>
      <c r="B101" s="1" t="n">
        <v>44882.50300925926</v>
      </c>
      <c r="C101" s="1" t="n">
        <v>45946</v>
      </c>
      <c r="D101" t="inlineStr">
        <is>
          <t>HALLANDS LÄN</t>
        </is>
      </c>
      <c r="E101" t="inlineStr">
        <is>
          <t>LAHOLM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3469-2024</t>
        </is>
      </c>
      <c r="B102" s="1" t="n">
        <v>45320.41258101852</v>
      </c>
      <c r="C102" s="1" t="n">
        <v>45946</v>
      </c>
      <c r="D102" t="inlineStr">
        <is>
          <t>HALLANDS LÄN</t>
        </is>
      </c>
      <c r="E102" t="inlineStr">
        <is>
          <t>LAHOLM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27754-2023</t>
        </is>
      </c>
      <c r="B103" s="1" t="n">
        <v>45098.38611111111</v>
      </c>
      <c r="C103" s="1" t="n">
        <v>45946</v>
      </c>
      <c r="D103" t="inlineStr">
        <is>
          <t>HALLANDS LÄN</t>
        </is>
      </c>
      <c r="E103" t="inlineStr">
        <is>
          <t>LAHOLM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30797-2023</t>
        </is>
      </c>
      <c r="B104" s="1" t="n">
        <v>45112.76186342593</v>
      </c>
      <c r="C104" s="1" t="n">
        <v>45946</v>
      </c>
      <c r="D104" t="inlineStr">
        <is>
          <t>HALLANDS LÄN</t>
        </is>
      </c>
      <c r="E104" t="inlineStr">
        <is>
          <t>LAHOLM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30798-2023</t>
        </is>
      </c>
      <c r="B105" s="1" t="n">
        <v>45112</v>
      </c>
      <c r="C105" s="1" t="n">
        <v>45946</v>
      </c>
      <c r="D105" t="inlineStr">
        <is>
          <t>HALLANDS LÄN</t>
        </is>
      </c>
      <c r="E105" t="inlineStr">
        <is>
          <t>LAHOLM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17906-2023</t>
        </is>
      </c>
      <c r="B106" s="1" t="n">
        <v>45040.34329861111</v>
      </c>
      <c r="C106" s="1" t="n">
        <v>45946</v>
      </c>
      <c r="D106" t="inlineStr">
        <is>
          <t>HALLANDS LÄN</t>
        </is>
      </c>
      <c r="E106" t="inlineStr">
        <is>
          <t>LAHOLM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15433-2025</t>
        </is>
      </c>
      <c r="B107" s="1" t="n">
        <v>45747.47114583333</v>
      </c>
      <c r="C107" s="1" t="n">
        <v>45946</v>
      </c>
      <c r="D107" t="inlineStr">
        <is>
          <t>HALLANDS LÄN</t>
        </is>
      </c>
      <c r="E107" t="inlineStr">
        <is>
          <t>LAHOLM</t>
        </is>
      </c>
      <c r="G107" t="n">
        <v>4.3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54309-2023</t>
        </is>
      </c>
      <c r="B108" s="1" t="n">
        <v>45232</v>
      </c>
      <c r="C108" s="1" t="n">
        <v>45946</v>
      </c>
      <c r="D108" t="inlineStr">
        <is>
          <t>HALLANDS LÄN</t>
        </is>
      </c>
      <c r="E108" t="inlineStr">
        <is>
          <t>LAHOLM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264-2023</t>
        </is>
      </c>
      <c r="B109" s="1" t="n">
        <v>44928</v>
      </c>
      <c r="C109" s="1" t="n">
        <v>45946</v>
      </c>
      <c r="D109" t="inlineStr">
        <is>
          <t>HALLANDS LÄN</t>
        </is>
      </c>
      <c r="E109" t="inlineStr">
        <is>
          <t>LAHOLM</t>
        </is>
      </c>
      <c r="G109" t="n">
        <v>6.5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34046-2023</t>
        </is>
      </c>
      <c r="B110" s="1" t="n">
        <v>45135</v>
      </c>
      <c r="C110" s="1" t="n">
        <v>45946</v>
      </c>
      <c r="D110" t="inlineStr">
        <is>
          <t>HALLANDS LÄN</t>
        </is>
      </c>
      <c r="E110" t="inlineStr">
        <is>
          <t>LAHOLM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51021-2024</t>
        </is>
      </c>
      <c r="B111" s="1" t="n">
        <v>45603.4084375</v>
      </c>
      <c r="C111" s="1" t="n">
        <v>45946</v>
      </c>
      <c r="D111" t="inlineStr">
        <is>
          <t>HALLANDS LÄN</t>
        </is>
      </c>
      <c r="E111" t="inlineStr">
        <is>
          <t>LAHOLM</t>
        </is>
      </c>
      <c r="G111" t="n">
        <v>6.2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49569-2023</t>
        </is>
      </c>
      <c r="B112" s="1" t="n">
        <v>45211.65416666667</v>
      </c>
      <c r="C112" s="1" t="n">
        <v>45946</v>
      </c>
      <c r="D112" t="inlineStr">
        <is>
          <t>HALLANDS LÄN</t>
        </is>
      </c>
      <c r="E112" t="inlineStr">
        <is>
          <t>LAHOLM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6198-2024</t>
        </is>
      </c>
      <c r="B113" s="1" t="n">
        <v>45337</v>
      </c>
      <c r="C113" s="1" t="n">
        <v>45946</v>
      </c>
      <c r="D113" t="inlineStr">
        <is>
          <t>HALLANDS LÄN</t>
        </is>
      </c>
      <c r="E113" t="inlineStr">
        <is>
          <t>LAHOLM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13086-2025</t>
        </is>
      </c>
      <c r="B114" s="1" t="n">
        <v>45734.64163194445</v>
      </c>
      <c r="C114" s="1" t="n">
        <v>45946</v>
      </c>
      <c r="D114" t="inlineStr">
        <is>
          <t>HALLANDS LÄN</t>
        </is>
      </c>
      <c r="E114" t="inlineStr">
        <is>
          <t>LAHOLM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8036-2025</t>
        </is>
      </c>
      <c r="B115" s="1" t="n">
        <v>45707.59693287037</v>
      </c>
      <c r="C115" s="1" t="n">
        <v>45946</v>
      </c>
      <c r="D115" t="inlineStr">
        <is>
          <t>HALLANDS LÄN</t>
        </is>
      </c>
      <c r="E115" t="inlineStr">
        <is>
          <t>LAHOLM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60025-2022</t>
        </is>
      </c>
      <c r="B116" s="1" t="n">
        <v>44909.49158564815</v>
      </c>
      <c r="C116" s="1" t="n">
        <v>45946</v>
      </c>
      <c r="D116" t="inlineStr">
        <is>
          <t>HALLANDS LÄN</t>
        </is>
      </c>
      <c r="E116" t="inlineStr">
        <is>
          <t>LAHOLM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3407-2025</t>
        </is>
      </c>
      <c r="B117" s="1" t="n">
        <v>45680.38516203704</v>
      </c>
      <c r="C117" s="1" t="n">
        <v>45946</v>
      </c>
      <c r="D117" t="inlineStr">
        <is>
          <t>HALLANDS LÄN</t>
        </is>
      </c>
      <c r="E117" t="inlineStr">
        <is>
          <t>LAHOLM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8891-2024</t>
        </is>
      </c>
      <c r="B118" s="1" t="n">
        <v>45357.31372685185</v>
      </c>
      <c r="C118" s="1" t="n">
        <v>45946</v>
      </c>
      <c r="D118" t="inlineStr">
        <is>
          <t>HALLANDS LÄN</t>
        </is>
      </c>
      <c r="E118" t="inlineStr">
        <is>
          <t>LAHOLM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46164-2024</t>
        </is>
      </c>
      <c r="B119" s="1" t="n">
        <v>45581.47168981482</v>
      </c>
      <c r="C119" s="1" t="n">
        <v>45946</v>
      </c>
      <c r="D119" t="inlineStr">
        <is>
          <t>HALLANDS LÄN</t>
        </is>
      </c>
      <c r="E119" t="inlineStr">
        <is>
          <t>LAHOLM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57701-2024</t>
        </is>
      </c>
      <c r="B120" s="1" t="n">
        <v>45630.67099537037</v>
      </c>
      <c r="C120" s="1" t="n">
        <v>45946</v>
      </c>
      <c r="D120" t="inlineStr">
        <is>
          <t>HALLANDS LÄN</t>
        </is>
      </c>
      <c r="E120" t="inlineStr">
        <is>
          <t>LAHOLM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34473-2023</t>
        </is>
      </c>
      <c r="B121" s="1" t="n">
        <v>45139.88244212963</v>
      </c>
      <c r="C121" s="1" t="n">
        <v>45946</v>
      </c>
      <c r="D121" t="inlineStr">
        <is>
          <t>HALLANDS LÄN</t>
        </is>
      </c>
      <c r="E121" t="inlineStr">
        <is>
          <t>LAHOLM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26423-2024</t>
        </is>
      </c>
      <c r="B122" s="1" t="n">
        <v>45469</v>
      </c>
      <c r="C122" s="1" t="n">
        <v>45946</v>
      </c>
      <c r="D122" t="inlineStr">
        <is>
          <t>HALLANDS LÄN</t>
        </is>
      </c>
      <c r="E122" t="inlineStr">
        <is>
          <t>LAHOLM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34050-2023</t>
        </is>
      </c>
      <c r="B123" s="1" t="n">
        <v>45135.44606481482</v>
      </c>
      <c r="C123" s="1" t="n">
        <v>45946</v>
      </c>
      <c r="D123" t="inlineStr">
        <is>
          <t>HALLANDS LÄN</t>
        </is>
      </c>
      <c r="E123" t="inlineStr">
        <is>
          <t>LAHOLM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15186-2025</t>
        </is>
      </c>
      <c r="B124" s="1" t="n">
        <v>45744.54694444445</v>
      </c>
      <c r="C124" s="1" t="n">
        <v>45946</v>
      </c>
      <c r="D124" t="inlineStr">
        <is>
          <t>HALLANDS LÄN</t>
        </is>
      </c>
      <c r="E124" t="inlineStr">
        <is>
          <t>LAHOLM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46655-2023</t>
        </is>
      </c>
      <c r="B125" s="1" t="n">
        <v>45195</v>
      </c>
      <c r="C125" s="1" t="n">
        <v>45946</v>
      </c>
      <c r="D125" t="inlineStr">
        <is>
          <t>HALLANDS LÄN</t>
        </is>
      </c>
      <c r="E125" t="inlineStr">
        <is>
          <t>LAHOLM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41289-2023</t>
        </is>
      </c>
      <c r="B126" s="1" t="n">
        <v>45174</v>
      </c>
      <c r="C126" s="1" t="n">
        <v>45946</v>
      </c>
      <c r="D126" t="inlineStr">
        <is>
          <t>HALLANDS LÄN</t>
        </is>
      </c>
      <c r="E126" t="inlineStr">
        <is>
          <t>LAHOLM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1284-2024</t>
        </is>
      </c>
      <c r="B127" s="1" t="n">
        <v>45303.28501157407</v>
      </c>
      <c r="C127" s="1" t="n">
        <v>45946</v>
      </c>
      <c r="D127" t="inlineStr">
        <is>
          <t>HALLANDS LÄN</t>
        </is>
      </c>
      <c r="E127" t="inlineStr">
        <is>
          <t>LAHOLM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8032-2025</t>
        </is>
      </c>
      <c r="B128" s="1" t="n">
        <v>45707.59214120371</v>
      </c>
      <c r="C128" s="1" t="n">
        <v>45946</v>
      </c>
      <c r="D128" t="inlineStr">
        <is>
          <t>HALLANDS LÄN</t>
        </is>
      </c>
      <c r="E128" t="inlineStr">
        <is>
          <t>LAHOLM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46569-2024</t>
        </is>
      </c>
      <c r="B129" s="1" t="n">
        <v>45582.70289351852</v>
      </c>
      <c r="C129" s="1" t="n">
        <v>45946</v>
      </c>
      <c r="D129" t="inlineStr">
        <is>
          <t>HALLANDS LÄN</t>
        </is>
      </c>
      <c r="E129" t="inlineStr">
        <is>
          <t>LAHOLM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47587-2024</t>
        </is>
      </c>
      <c r="B130" s="1" t="n">
        <v>45587.81385416666</v>
      </c>
      <c r="C130" s="1" t="n">
        <v>45946</v>
      </c>
      <c r="D130" t="inlineStr">
        <is>
          <t>HALLANDS LÄN</t>
        </is>
      </c>
      <c r="E130" t="inlineStr">
        <is>
          <t>LAHOLM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12001-2024</t>
        </is>
      </c>
      <c r="B131" s="1" t="n">
        <v>45377.29775462963</v>
      </c>
      <c r="C131" s="1" t="n">
        <v>45946</v>
      </c>
      <c r="D131" t="inlineStr">
        <is>
          <t>HALLANDS LÄN</t>
        </is>
      </c>
      <c r="E131" t="inlineStr">
        <is>
          <t>LAHOLM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45732-2022</t>
        </is>
      </c>
      <c r="B132" s="1" t="n">
        <v>44846</v>
      </c>
      <c r="C132" s="1" t="n">
        <v>45946</v>
      </c>
      <c r="D132" t="inlineStr">
        <is>
          <t>HALLANDS LÄN</t>
        </is>
      </c>
      <c r="E132" t="inlineStr">
        <is>
          <t>LAHOLM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61903-2023</t>
        </is>
      </c>
      <c r="B133" s="1" t="n">
        <v>45264</v>
      </c>
      <c r="C133" s="1" t="n">
        <v>45946</v>
      </c>
      <c r="D133" t="inlineStr">
        <is>
          <t>HALLANDS LÄN</t>
        </is>
      </c>
      <c r="E133" t="inlineStr">
        <is>
          <t>LAHOLM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26798-2023</t>
        </is>
      </c>
      <c r="B134" s="1" t="n">
        <v>45093</v>
      </c>
      <c r="C134" s="1" t="n">
        <v>45946</v>
      </c>
      <c r="D134" t="inlineStr">
        <is>
          <t>HALLANDS LÄN</t>
        </is>
      </c>
      <c r="E134" t="inlineStr">
        <is>
          <t>LAHOLM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42993-2023</t>
        </is>
      </c>
      <c r="B135" s="1" t="n">
        <v>45182.62737268519</v>
      </c>
      <c r="C135" s="1" t="n">
        <v>45946</v>
      </c>
      <c r="D135" t="inlineStr">
        <is>
          <t>HALLANDS LÄN</t>
        </is>
      </c>
      <c r="E135" t="inlineStr">
        <is>
          <t>LAHOLM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6187-2023</t>
        </is>
      </c>
      <c r="B136" s="1" t="n">
        <v>44964.72193287037</v>
      </c>
      <c r="C136" s="1" t="n">
        <v>45946</v>
      </c>
      <c r="D136" t="inlineStr">
        <is>
          <t>HALLANDS LÄN</t>
        </is>
      </c>
      <c r="E136" t="inlineStr">
        <is>
          <t>LAHOLM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6677-2025</t>
        </is>
      </c>
      <c r="B137" s="1" t="n">
        <v>45700</v>
      </c>
      <c r="C137" s="1" t="n">
        <v>45946</v>
      </c>
      <c r="D137" t="inlineStr">
        <is>
          <t>HALLANDS LÄN</t>
        </is>
      </c>
      <c r="E137" t="inlineStr">
        <is>
          <t>LAHOLM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54802-2022</t>
        </is>
      </c>
      <c r="B138" s="1" t="n">
        <v>44883</v>
      </c>
      <c r="C138" s="1" t="n">
        <v>45946</v>
      </c>
      <c r="D138" t="inlineStr">
        <is>
          <t>HALLANDS LÄN</t>
        </is>
      </c>
      <c r="E138" t="inlineStr">
        <is>
          <t>LAHOLM</t>
        </is>
      </c>
      <c r="F138" t="inlineStr">
        <is>
          <t>Kommuner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27607-2024</t>
        </is>
      </c>
      <c r="B139" s="1" t="n">
        <v>45474.7080787037</v>
      </c>
      <c r="C139" s="1" t="n">
        <v>45946</v>
      </c>
      <c r="D139" t="inlineStr">
        <is>
          <t>HALLANDS LÄN</t>
        </is>
      </c>
      <c r="E139" t="inlineStr">
        <is>
          <t>LAHOLM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60398-2024</t>
        </is>
      </c>
      <c r="B140" s="1" t="n">
        <v>45643.49821759259</v>
      </c>
      <c r="C140" s="1" t="n">
        <v>45946</v>
      </c>
      <c r="D140" t="inlineStr">
        <is>
          <t>HALLANDS LÄN</t>
        </is>
      </c>
      <c r="E140" t="inlineStr">
        <is>
          <t>LAHOLM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15837-2023</t>
        </is>
      </c>
      <c r="B141" s="1" t="n">
        <v>45022</v>
      </c>
      <c r="C141" s="1" t="n">
        <v>45946</v>
      </c>
      <c r="D141" t="inlineStr">
        <is>
          <t>HALLANDS LÄN</t>
        </is>
      </c>
      <c r="E141" t="inlineStr">
        <is>
          <t>LAHOLM</t>
        </is>
      </c>
      <c r="F141" t="inlineStr">
        <is>
          <t>Sveaskog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48446-2023</t>
        </is>
      </c>
      <c r="B142" s="1" t="n">
        <v>45206.38400462963</v>
      </c>
      <c r="C142" s="1" t="n">
        <v>45946</v>
      </c>
      <c r="D142" t="inlineStr">
        <is>
          <t>HALLANDS LÄN</t>
        </is>
      </c>
      <c r="E142" t="inlineStr">
        <is>
          <t>LAHOLM</t>
        </is>
      </c>
      <c r="G142" t="n">
        <v>6.5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49549-2023</t>
        </is>
      </c>
      <c r="B143" s="1" t="n">
        <v>45211</v>
      </c>
      <c r="C143" s="1" t="n">
        <v>45946</v>
      </c>
      <c r="D143" t="inlineStr">
        <is>
          <t>HALLANDS LÄN</t>
        </is>
      </c>
      <c r="E143" t="inlineStr">
        <is>
          <t>LAHOLM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12923-2024</t>
        </is>
      </c>
      <c r="B144" s="1" t="n">
        <v>45385.44697916666</v>
      </c>
      <c r="C144" s="1" t="n">
        <v>45946</v>
      </c>
      <c r="D144" t="inlineStr">
        <is>
          <t>HALLANDS LÄN</t>
        </is>
      </c>
      <c r="E144" t="inlineStr">
        <is>
          <t>LAHOLM</t>
        </is>
      </c>
      <c r="G144" t="n">
        <v>5.7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24395-2022</t>
        </is>
      </c>
      <c r="B145" s="1" t="n">
        <v>44726.476875</v>
      </c>
      <c r="C145" s="1" t="n">
        <v>45946</v>
      </c>
      <c r="D145" t="inlineStr">
        <is>
          <t>HALLANDS LÄN</t>
        </is>
      </c>
      <c r="E145" t="inlineStr">
        <is>
          <t>LAHOLM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67089-2020</t>
        </is>
      </c>
      <c r="B146" s="1" t="n">
        <v>44180</v>
      </c>
      <c r="C146" s="1" t="n">
        <v>45946</v>
      </c>
      <c r="D146" t="inlineStr">
        <is>
          <t>HALLANDS LÄN</t>
        </is>
      </c>
      <c r="E146" t="inlineStr">
        <is>
          <t>LAHOLM</t>
        </is>
      </c>
      <c r="G146" t="n">
        <v>19.3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11753-2021</t>
        </is>
      </c>
      <c r="B147" s="1" t="n">
        <v>44265.3903587963</v>
      </c>
      <c r="C147" s="1" t="n">
        <v>45946</v>
      </c>
      <c r="D147" t="inlineStr">
        <is>
          <t>HALLANDS LÄN</t>
        </is>
      </c>
      <c r="E147" t="inlineStr">
        <is>
          <t>LAHOLM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38975-2025</t>
        </is>
      </c>
      <c r="B148" s="1" t="n">
        <v>45887.7428125</v>
      </c>
      <c r="C148" s="1" t="n">
        <v>45946</v>
      </c>
      <c r="D148" t="inlineStr">
        <is>
          <t>HALLANDS LÄN</t>
        </is>
      </c>
      <c r="E148" t="inlineStr">
        <is>
          <t>LAHOLM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38976-2025</t>
        </is>
      </c>
      <c r="B149" s="1" t="n">
        <v>45887.74503472223</v>
      </c>
      <c r="C149" s="1" t="n">
        <v>45946</v>
      </c>
      <c r="D149" t="inlineStr">
        <is>
          <t>HALLANDS LÄN</t>
        </is>
      </c>
      <c r="E149" t="inlineStr">
        <is>
          <t>LAHOLM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23151-2023</t>
        </is>
      </c>
      <c r="B150" s="1" t="n">
        <v>45075.50215277778</v>
      </c>
      <c r="C150" s="1" t="n">
        <v>45946</v>
      </c>
      <c r="D150" t="inlineStr">
        <is>
          <t>HALLANDS LÄN</t>
        </is>
      </c>
      <c r="E150" t="inlineStr">
        <is>
          <t>LAHOLM</t>
        </is>
      </c>
      <c r="F150" t="inlineStr">
        <is>
          <t>Övriga Aktiebolag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53778-2023</t>
        </is>
      </c>
      <c r="B151" s="1" t="n">
        <v>45231.30665509259</v>
      </c>
      <c r="C151" s="1" t="n">
        <v>45946</v>
      </c>
      <c r="D151" t="inlineStr">
        <is>
          <t>HALLANDS LÄN</t>
        </is>
      </c>
      <c r="E151" t="inlineStr">
        <is>
          <t>LAHOLM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67933-2020</t>
        </is>
      </c>
      <c r="B152" s="1" t="n">
        <v>44182</v>
      </c>
      <c r="C152" s="1" t="n">
        <v>45946</v>
      </c>
      <c r="D152" t="inlineStr">
        <is>
          <t>HALLANDS LÄN</t>
        </is>
      </c>
      <c r="E152" t="inlineStr">
        <is>
          <t>LAHOLM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37557-2023</t>
        </is>
      </c>
      <c r="B153" s="1" t="n">
        <v>45159</v>
      </c>
      <c r="C153" s="1" t="n">
        <v>45946</v>
      </c>
      <c r="D153" t="inlineStr">
        <is>
          <t>HALLANDS LÄN</t>
        </is>
      </c>
      <c r="E153" t="inlineStr">
        <is>
          <t>LAHOLM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55699-2023</t>
        </is>
      </c>
      <c r="B154" s="1" t="n">
        <v>45239.37100694444</v>
      </c>
      <c r="C154" s="1" t="n">
        <v>45946</v>
      </c>
      <c r="D154" t="inlineStr">
        <is>
          <t>HALLANDS LÄN</t>
        </is>
      </c>
      <c r="E154" t="inlineStr">
        <is>
          <t>LAHOLM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37972-2024</t>
        </is>
      </c>
      <c r="B155" s="1" t="n">
        <v>45544.57138888889</v>
      </c>
      <c r="C155" s="1" t="n">
        <v>45946</v>
      </c>
      <c r="D155" t="inlineStr">
        <is>
          <t>HALLANDS LÄN</t>
        </is>
      </c>
      <c r="E155" t="inlineStr">
        <is>
          <t>LAHOLM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9031-2024</t>
        </is>
      </c>
      <c r="B156" s="1" t="n">
        <v>45357.62042824074</v>
      </c>
      <c r="C156" s="1" t="n">
        <v>45946</v>
      </c>
      <c r="D156" t="inlineStr">
        <is>
          <t>HALLANDS LÄN</t>
        </is>
      </c>
      <c r="E156" t="inlineStr">
        <is>
          <t>LAHOLM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4766-2025</t>
        </is>
      </c>
      <c r="B157" s="1" t="n">
        <v>45688.48831018519</v>
      </c>
      <c r="C157" s="1" t="n">
        <v>45946</v>
      </c>
      <c r="D157" t="inlineStr">
        <is>
          <t>HALLANDS LÄN</t>
        </is>
      </c>
      <c r="E157" t="inlineStr">
        <is>
          <t>LAHOLM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19938-2021</t>
        </is>
      </c>
      <c r="B158" s="1" t="n">
        <v>44313.60671296297</v>
      </c>
      <c r="C158" s="1" t="n">
        <v>45946</v>
      </c>
      <c r="D158" t="inlineStr">
        <is>
          <t>HALLANDS LÄN</t>
        </is>
      </c>
      <c r="E158" t="inlineStr">
        <is>
          <t>LAHOLM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50995-2024</t>
        </is>
      </c>
      <c r="B159" s="1" t="n">
        <v>45603.37614583333</v>
      </c>
      <c r="C159" s="1" t="n">
        <v>45946</v>
      </c>
      <c r="D159" t="inlineStr">
        <is>
          <t>HALLANDS LÄN</t>
        </is>
      </c>
      <c r="E159" t="inlineStr">
        <is>
          <t>LAHOLM</t>
        </is>
      </c>
      <c r="G159" t="n">
        <v>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2550-2023</t>
        </is>
      </c>
      <c r="B160" s="1" t="n">
        <v>44943</v>
      </c>
      <c r="C160" s="1" t="n">
        <v>45946</v>
      </c>
      <c r="D160" t="inlineStr">
        <is>
          <t>HALLANDS LÄN</t>
        </is>
      </c>
      <c r="E160" t="inlineStr">
        <is>
          <t>LAHOLM</t>
        </is>
      </c>
      <c r="F160" t="inlineStr">
        <is>
          <t>Kommuner</t>
        </is>
      </c>
      <c r="G160" t="n">
        <v>7.6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60021-2022</t>
        </is>
      </c>
      <c r="B161" s="1" t="n">
        <v>44909</v>
      </c>
      <c r="C161" s="1" t="n">
        <v>45946</v>
      </c>
      <c r="D161" t="inlineStr">
        <is>
          <t>HALLANDS LÄN</t>
        </is>
      </c>
      <c r="E161" t="inlineStr">
        <is>
          <t>LAHOLM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10089-2024</t>
        </is>
      </c>
      <c r="B162" s="1" t="n">
        <v>45364.46945601852</v>
      </c>
      <c r="C162" s="1" t="n">
        <v>45946</v>
      </c>
      <c r="D162" t="inlineStr">
        <is>
          <t>HALLANDS LÄN</t>
        </is>
      </c>
      <c r="E162" t="inlineStr">
        <is>
          <t>LAHOLM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17226-2023</t>
        </is>
      </c>
      <c r="B163" s="1" t="n">
        <v>45035.24988425926</v>
      </c>
      <c r="C163" s="1" t="n">
        <v>45946</v>
      </c>
      <c r="D163" t="inlineStr">
        <is>
          <t>HALLANDS LÄN</t>
        </is>
      </c>
      <c r="E163" t="inlineStr">
        <is>
          <t>LAHOLM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38076-2021</t>
        </is>
      </c>
      <c r="B164" s="1" t="n">
        <v>44404.80195601852</v>
      </c>
      <c r="C164" s="1" t="n">
        <v>45946</v>
      </c>
      <c r="D164" t="inlineStr">
        <is>
          <t>HALLANDS LÄN</t>
        </is>
      </c>
      <c r="E164" t="inlineStr">
        <is>
          <t>LAHOLM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18820-2024</t>
        </is>
      </c>
      <c r="B165" s="1" t="n">
        <v>45426.62549768519</v>
      </c>
      <c r="C165" s="1" t="n">
        <v>45946</v>
      </c>
      <c r="D165" t="inlineStr">
        <is>
          <t>HALLANDS LÄN</t>
        </is>
      </c>
      <c r="E165" t="inlineStr">
        <is>
          <t>LAHOLM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12608-2025</t>
        </is>
      </c>
      <c r="B166" s="1" t="n">
        <v>45733.33015046296</v>
      </c>
      <c r="C166" s="1" t="n">
        <v>45946</v>
      </c>
      <c r="D166" t="inlineStr">
        <is>
          <t>HALLANDS LÄN</t>
        </is>
      </c>
      <c r="E166" t="inlineStr">
        <is>
          <t>LAHOLM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33419-2024</t>
        </is>
      </c>
      <c r="B167" s="1" t="n">
        <v>45519.50082175926</v>
      </c>
      <c r="C167" s="1" t="n">
        <v>45946</v>
      </c>
      <c r="D167" t="inlineStr">
        <is>
          <t>HALLANDS LÄN</t>
        </is>
      </c>
      <c r="E167" t="inlineStr">
        <is>
          <t>LAHOLM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3691-2024</t>
        </is>
      </c>
      <c r="B168" s="1" t="n">
        <v>45321</v>
      </c>
      <c r="C168" s="1" t="n">
        <v>45946</v>
      </c>
      <c r="D168" t="inlineStr">
        <is>
          <t>HALLANDS LÄN</t>
        </is>
      </c>
      <c r="E168" t="inlineStr">
        <is>
          <t>LAHOLM</t>
        </is>
      </c>
      <c r="G168" t="n">
        <v>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55704-2023</t>
        </is>
      </c>
      <c r="B169" s="1" t="n">
        <v>45239.37380787037</v>
      </c>
      <c r="C169" s="1" t="n">
        <v>45946</v>
      </c>
      <c r="D169" t="inlineStr">
        <is>
          <t>HALLANDS LÄN</t>
        </is>
      </c>
      <c r="E169" t="inlineStr">
        <is>
          <t>LAHOLM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24305-2021</t>
        </is>
      </c>
      <c r="B170" s="1" t="n">
        <v>44337</v>
      </c>
      <c r="C170" s="1" t="n">
        <v>45946</v>
      </c>
      <c r="D170" t="inlineStr">
        <is>
          <t>HALLANDS LÄN</t>
        </is>
      </c>
      <c r="E170" t="inlineStr">
        <is>
          <t>LAHOLM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5677-2022</t>
        </is>
      </c>
      <c r="B171" s="1" t="n">
        <v>44596</v>
      </c>
      <c r="C171" s="1" t="n">
        <v>45946</v>
      </c>
      <c r="D171" t="inlineStr">
        <is>
          <t>HALLANDS LÄN</t>
        </is>
      </c>
      <c r="E171" t="inlineStr">
        <is>
          <t>LAHOLM</t>
        </is>
      </c>
      <c r="G171" t="n">
        <v>0.2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64922-2023</t>
        </is>
      </c>
      <c r="B172" s="1" t="n">
        <v>45282.68979166666</v>
      </c>
      <c r="C172" s="1" t="n">
        <v>45946</v>
      </c>
      <c r="D172" t="inlineStr">
        <is>
          <t>HALLANDS LÄN</t>
        </is>
      </c>
      <c r="E172" t="inlineStr">
        <is>
          <t>LAHOLM</t>
        </is>
      </c>
      <c r="F172" t="inlineStr">
        <is>
          <t>Övriga Aktiebolag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36484-2023</t>
        </is>
      </c>
      <c r="B173" s="1" t="n">
        <v>45152</v>
      </c>
      <c r="C173" s="1" t="n">
        <v>45946</v>
      </c>
      <c r="D173" t="inlineStr">
        <is>
          <t>HALLANDS LÄN</t>
        </is>
      </c>
      <c r="E173" t="inlineStr">
        <is>
          <t>LAHOLM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53127-2021</t>
        </is>
      </c>
      <c r="B174" s="1" t="n">
        <v>44467.99322916667</v>
      </c>
      <c r="C174" s="1" t="n">
        <v>45946</v>
      </c>
      <c r="D174" t="inlineStr">
        <is>
          <t>HALLANDS LÄN</t>
        </is>
      </c>
      <c r="E174" t="inlineStr">
        <is>
          <t>LAHOLM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12956-2025</t>
        </is>
      </c>
      <c r="B175" s="1" t="n">
        <v>45734.41141203704</v>
      </c>
      <c r="C175" s="1" t="n">
        <v>45946</v>
      </c>
      <c r="D175" t="inlineStr">
        <is>
          <t>HALLANDS LÄN</t>
        </is>
      </c>
      <c r="E175" t="inlineStr">
        <is>
          <t>LAHOLM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347-2025</t>
        </is>
      </c>
      <c r="B176" s="1" t="n">
        <v>45660</v>
      </c>
      <c r="C176" s="1" t="n">
        <v>45946</v>
      </c>
      <c r="D176" t="inlineStr">
        <is>
          <t>HALLANDS LÄN</t>
        </is>
      </c>
      <c r="E176" t="inlineStr">
        <is>
          <t>LAHOLM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27732-2023</t>
        </is>
      </c>
      <c r="B177" s="1" t="n">
        <v>45098.36740740741</v>
      </c>
      <c r="C177" s="1" t="n">
        <v>45946</v>
      </c>
      <c r="D177" t="inlineStr">
        <is>
          <t>HALLANDS LÄN</t>
        </is>
      </c>
      <c r="E177" t="inlineStr">
        <is>
          <t>LAHOLM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23493-2023</t>
        </is>
      </c>
      <c r="B178" s="1" t="n">
        <v>45076.70886574074</v>
      </c>
      <c r="C178" s="1" t="n">
        <v>45946</v>
      </c>
      <c r="D178" t="inlineStr">
        <is>
          <t>HALLANDS LÄN</t>
        </is>
      </c>
      <c r="E178" t="inlineStr">
        <is>
          <t>LAHOLM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61711-2021</t>
        </is>
      </c>
      <c r="B179" s="1" t="n">
        <v>44501</v>
      </c>
      <c r="C179" s="1" t="n">
        <v>45946</v>
      </c>
      <c r="D179" t="inlineStr">
        <is>
          <t>HALLANDS LÄN</t>
        </is>
      </c>
      <c r="E179" t="inlineStr">
        <is>
          <t>LAHOLM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3248-2024</t>
        </is>
      </c>
      <c r="B180" s="1" t="n">
        <v>45317.35428240741</v>
      </c>
      <c r="C180" s="1" t="n">
        <v>45946</v>
      </c>
      <c r="D180" t="inlineStr">
        <is>
          <t>HALLANDS LÄN</t>
        </is>
      </c>
      <c r="E180" t="inlineStr">
        <is>
          <t>LAHOLM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37448-2023</t>
        </is>
      </c>
      <c r="B181" s="1" t="n">
        <v>45156.68371527778</v>
      </c>
      <c r="C181" s="1" t="n">
        <v>45946</v>
      </c>
      <c r="D181" t="inlineStr">
        <is>
          <t>HALLANDS LÄN</t>
        </is>
      </c>
      <c r="E181" t="inlineStr">
        <is>
          <t>LAHOLM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63793-2023</t>
        </is>
      </c>
      <c r="B182" s="1" t="n">
        <v>45278.398125</v>
      </c>
      <c r="C182" s="1" t="n">
        <v>45946</v>
      </c>
      <c r="D182" t="inlineStr">
        <is>
          <t>HALLANDS LÄN</t>
        </is>
      </c>
      <c r="E182" t="inlineStr">
        <is>
          <t>LAHOLM</t>
        </is>
      </c>
      <c r="G182" t="n">
        <v>6.2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263-2023</t>
        </is>
      </c>
      <c r="B183" s="1" t="n">
        <v>44928</v>
      </c>
      <c r="C183" s="1" t="n">
        <v>45946</v>
      </c>
      <c r="D183" t="inlineStr">
        <is>
          <t>HALLANDS LÄN</t>
        </is>
      </c>
      <c r="E183" t="inlineStr">
        <is>
          <t>LAHOLM</t>
        </is>
      </c>
      <c r="F183" t="inlineStr">
        <is>
          <t>Kommuner</t>
        </is>
      </c>
      <c r="G183" t="n">
        <v>12.2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51022-2024</t>
        </is>
      </c>
      <c r="B184" s="1" t="n">
        <v>45603.41065972222</v>
      </c>
      <c r="C184" s="1" t="n">
        <v>45946</v>
      </c>
      <c r="D184" t="inlineStr">
        <is>
          <t>HALLANDS LÄN</t>
        </is>
      </c>
      <c r="E184" t="inlineStr">
        <is>
          <t>LAHOLM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615-2024</t>
        </is>
      </c>
      <c r="B185" s="1" t="n">
        <v>45299.65993055556</v>
      </c>
      <c r="C185" s="1" t="n">
        <v>45946</v>
      </c>
      <c r="D185" t="inlineStr">
        <is>
          <t>HALLANDS LÄN</t>
        </is>
      </c>
      <c r="E185" t="inlineStr">
        <is>
          <t>LAHOLM</t>
        </is>
      </c>
      <c r="G185" t="n">
        <v>7.2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13528-2023</t>
        </is>
      </c>
      <c r="B186" s="1" t="n">
        <v>45006.37325231481</v>
      </c>
      <c r="C186" s="1" t="n">
        <v>45946</v>
      </c>
      <c r="D186" t="inlineStr">
        <is>
          <t>HALLANDS LÄN</t>
        </is>
      </c>
      <c r="E186" t="inlineStr">
        <is>
          <t>LAHOLM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18334-2025</t>
        </is>
      </c>
      <c r="B187" s="1" t="n">
        <v>45762.49965277778</v>
      </c>
      <c r="C187" s="1" t="n">
        <v>45946</v>
      </c>
      <c r="D187" t="inlineStr">
        <is>
          <t>HALLANDS LÄN</t>
        </is>
      </c>
      <c r="E187" t="inlineStr">
        <is>
          <t>LAHOLM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23242-2024</t>
        </is>
      </c>
      <c r="B188" s="1" t="n">
        <v>45453</v>
      </c>
      <c r="C188" s="1" t="n">
        <v>45946</v>
      </c>
      <c r="D188" t="inlineStr">
        <is>
          <t>HALLANDS LÄN</t>
        </is>
      </c>
      <c r="E188" t="inlineStr">
        <is>
          <t>LAHOLM</t>
        </is>
      </c>
      <c r="F188" t="inlineStr">
        <is>
          <t>Sveaskog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59119-2023</t>
        </is>
      </c>
      <c r="B189" s="1" t="n">
        <v>45253.32702546296</v>
      </c>
      <c r="C189" s="1" t="n">
        <v>45946</v>
      </c>
      <c r="D189" t="inlineStr">
        <is>
          <t>HALLANDS LÄN</t>
        </is>
      </c>
      <c r="E189" t="inlineStr">
        <is>
          <t>LAHOLM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44261-2023</t>
        </is>
      </c>
      <c r="B190" s="1" t="n">
        <v>45188.5975</v>
      </c>
      <c r="C190" s="1" t="n">
        <v>45946</v>
      </c>
      <c r="D190" t="inlineStr">
        <is>
          <t>HALLANDS LÄN</t>
        </is>
      </c>
      <c r="E190" t="inlineStr">
        <is>
          <t>LAHOLM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13486-2021</t>
        </is>
      </c>
      <c r="B191" s="1" t="n">
        <v>44273</v>
      </c>
      <c r="C191" s="1" t="n">
        <v>45946</v>
      </c>
      <c r="D191" t="inlineStr">
        <is>
          <t>HALLANDS LÄN</t>
        </is>
      </c>
      <c r="E191" t="inlineStr">
        <is>
          <t>LAHOLM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4423-2021</t>
        </is>
      </c>
      <c r="B192" s="1" t="n">
        <v>44224</v>
      </c>
      <c r="C192" s="1" t="n">
        <v>45946</v>
      </c>
      <c r="D192" t="inlineStr">
        <is>
          <t>HALLANDS LÄN</t>
        </is>
      </c>
      <c r="E192" t="inlineStr">
        <is>
          <t>LAHOLM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33450-2023</t>
        </is>
      </c>
      <c r="B193" s="1" t="n">
        <v>45130.72512731481</v>
      </c>
      <c r="C193" s="1" t="n">
        <v>45946</v>
      </c>
      <c r="D193" t="inlineStr">
        <is>
          <t>HALLANDS LÄN</t>
        </is>
      </c>
      <c r="E193" t="inlineStr">
        <is>
          <t>LAHOLM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9955-2025</t>
        </is>
      </c>
      <c r="B194" s="1" t="n">
        <v>45719</v>
      </c>
      <c r="C194" s="1" t="n">
        <v>45946</v>
      </c>
      <c r="D194" t="inlineStr">
        <is>
          <t>HALLANDS LÄN</t>
        </is>
      </c>
      <c r="E194" t="inlineStr">
        <is>
          <t>LAHOLM</t>
        </is>
      </c>
      <c r="F194" t="inlineStr">
        <is>
          <t>Sveaskog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4494-2024</t>
        </is>
      </c>
      <c r="B195" s="1" t="n">
        <v>45327.59248842593</v>
      </c>
      <c r="C195" s="1" t="n">
        <v>45946</v>
      </c>
      <c r="D195" t="inlineStr">
        <is>
          <t>HALLANDS LÄN</t>
        </is>
      </c>
      <c r="E195" t="inlineStr">
        <is>
          <t>LAHOLM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54464-2024</t>
        </is>
      </c>
      <c r="B196" s="1" t="n">
        <v>45617</v>
      </c>
      <c r="C196" s="1" t="n">
        <v>45946</v>
      </c>
      <c r="D196" t="inlineStr">
        <is>
          <t>HALLANDS LÄN</t>
        </is>
      </c>
      <c r="E196" t="inlineStr">
        <is>
          <t>LAHOLM</t>
        </is>
      </c>
      <c r="F196" t="inlineStr">
        <is>
          <t>Sveaskog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53598-2021</t>
        </is>
      </c>
      <c r="B197" s="1" t="n">
        <v>44469</v>
      </c>
      <c r="C197" s="1" t="n">
        <v>45946</v>
      </c>
      <c r="D197" t="inlineStr">
        <is>
          <t>HALLANDS LÄN</t>
        </is>
      </c>
      <c r="E197" t="inlineStr">
        <is>
          <t>LAHOLM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9694-2024</t>
        </is>
      </c>
      <c r="B198" s="1" t="n">
        <v>45362</v>
      </c>
      <c r="C198" s="1" t="n">
        <v>45946</v>
      </c>
      <c r="D198" t="inlineStr">
        <is>
          <t>HALLANDS LÄN</t>
        </is>
      </c>
      <c r="E198" t="inlineStr">
        <is>
          <t>LAHOLM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46567-2024</t>
        </is>
      </c>
      <c r="B199" s="1" t="n">
        <v>45582.69517361111</v>
      </c>
      <c r="C199" s="1" t="n">
        <v>45946</v>
      </c>
      <c r="D199" t="inlineStr">
        <is>
          <t>HALLANDS LÄN</t>
        </is>
      </c>
      <c r="E199" t="inlineStr">
        <is>
          <t>LAHOLM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56664-2024</t>
        </is>
      </c>
      <c r="B200" s="1" t="n">
        <v>45625</v>
      </c>
      <c r="C200" s="1" t="n">
        <v>45946</v>
      </c>
      <c r="D200" t="inlineStr">
        <is>
          <t>HALLANDS LÄN</t>
        </is>
      </c>
      <c r="E200" t="inlineStr">
        <is>
          <t>LAHOLM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39465-2023</t>
        </is>
      </c>
      <c r="B201" s="1" t="n">
        <v>45166.84505787037</v>
      </c>
      <c r="C201" s="1" t="n">
        <v>45946</v>
      </c>
      <c r="D201" t="inlineStr">
        <is>
          <t>HALLANDS LÄN</t>
        </is>
      </c>
      <c r="E201" t="inlineStr">
        <is>
          <t>LAHOLM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59429-2021</t>
        </is>
      </c>
      <c r="B202" s="1" t="n">
        <v>44491</v>
      </c>
      <c r="C202" s="1" t="n">
        <v>45946</v>
      </c>
      <c r="D202" t="inlineStr">
        <is>
          <t>HALLANDS LÄN</t>
        </is>
      </c>
      <c r="E202" t="inlineStr">
        <is>
          <t>LAHOLM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6265-2022</t>
        </is>
      </c>
      <c r="B203" s="1" t="n">
        <v>44600.45883101852</v>
      </c>
      <c r="C203" s="1" t="n">
        <v>45946</v>
      </c>
      <c r="D203" t="inlineStr">
        <is>
          <t>HALLANDS LÄN</t>
        </is>
      </c>
      <c r="E203" t="inlineStr">
        <is>
          <t>LAHOLM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9479-2023</t>
        </is>
      </c>
      <c r="B204" s="1" t="n">
        <v>44981.59408564815</v>
      </c>
      <c r="C204" s="1" t="n">
        <v>45946</v>
      </c>
      <c r="D204" t="inlineStr">
        <is>
          <t>HALLANDS LÄN</t>
        </is>
      </c>
      <c r="E204" t="inlineStr">
        <is>
          <t>LAHOLM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61493-2024</t>
        </is>
      </c>
      <c r="B205" s="1" t="n">
        <v>45646.55222222222</v>
      </c>
      <c r="C205" s="1" t="n">
        <v>45946</v>
      </c>
      <c r="D205" t="inlineStr">
        <is>
          <t>HALLANDS LÄN</t>
        </is>
      </c>
      <c r="E205" t="inlineStr">
        <is>
          <t>LAHOLM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442-2025</t>
        </is>
      </c>
      <c r="B206" s="1" t="n">
        <v>45664</v>
      </c>
      <c r="C206" s="1" t="n">
        <v>45946</v>
      </c>
      <c r="D206" t="inlineStr">
        <is>
          <t>HALLANDS LÄN</t>
        </is>
      </c>
      <c r="E206" t="inlineStr">
        <is>
          <t>LAHOLM</t>
        </is>
      </c>
      <c r="F206" t="inlineStr">
        <is>
          <t>Sveaskog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10-2025</t>
        </is>
      </c>
      <c r="B207" s="1" t="n">
        <v>45658</v>
      </c>
      <c r="C207" s="1" t="n">
        <v>45946</v>
      </c>
      <c r="D207" t="inlineStr">
        <is>
          <t>HALLANDS LÄN</t>
        </is>
      </c>
      <c r="E207" t="inlineStr">
        <is>
          <t>LAHOLM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35897-2022</t>
        </is>
      </c>
      <c r="B208" s="1" t="n">
        <v>44802</v>
      </c>
      <c r="C208" s="1" t="n">
        <v>45946</v>
      </c>
      <c r="D208" t="inlineStr">
        <is>
          <t>HALLANDS LÄN</t>
        </is>
      </c>
      <c r="E208" t="inlineStr">
        <is>
          <t>LAHOLM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17548-2024</t>
        </is>
      </c>
      <c r="B209" s="1" t="n">
        <v>45415</v>
      </c>
      <c r="C209" s="1" t="n">
        <v>45946</v>
      </c>
      <c r="D209" t="inlineStr">
        <is>
          <t>HALLANDS LÄN</t>
        </is>
      </c>
      <c r="E209" t="inlineStr">
        <is>
          <t>LAHOLM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38929-2024</t>
        </is>
      </c>
      <c r="B210" s="1" t="n">
        <v>45548</v>
      </c>
      <c r="C210" s="1" t="n">
        <v>45946</v>
      </c>
      <c r="D210" t="inlineStr">
        <is>
          <t>HALLANDS LÄN</t>
        </is>
      </c>
      <c r="E210" t="inlineStr">
        <is>
          <t>LAHOLM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12935-2024</t>
        </is>
      </c>
      <c r="B211" s="1" t="n">
        <v>45385.45444444445</v>
      </c>
      <c r="C211" s="1" t="n">
        <v>45946</v>
      </c>
      <c r="D211" t="inlineStr">
        <is>
          <t>HALLANDS LÄN</t>
        </is>
      </c>
      <c r="E211" t="inlineStr">
        <is>
          <t>LAHOLM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620-2023</t>
        </is>
      </c>
      <c r="B212" s="1" t="n">
        <v>44930</v>
      </c>
      <c r="C212" s="1" t="n">
        <v>45946</v>
      </c>
      <c r="D212" t="inlineStr">
        <is>
          <t>HALLANDS LÄN</t>
        </is>
      </c>
      <c r="E212" t="inlineStr">
        <is>
          <t>LAHOLM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47953-2024</t>
        </is>
      </c>
      <c r="B213" s="1" t="n">
        <v>45589.36665509259</v>
      </c>
      <c r="C213" s="1" t="n">
        <v>45946</v>
      </c>
      <c r="D213" t="inlineStr">
        <is>
          <t>HALLANDS LÄN</t>
        </is>
      </c>
      <c r="E213" t="inlineStr">
        <is>
          <t>LAHOLM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61785-2021</t>
        </is>
      </c>
      <c r="B214" s="1" t="n">
        <v>44501</v>
      </c>
      <c r="C214" s="1" t="n">
        <v>45946</v>
      </c>
      <c r="D214" t="inlineStr">
        <is>
          <t>HALLANDS LÄN</t>
        </is>
      </c>
      <c r="E214" t="inlineStr">
        <is>
          <t>LAHOLM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50099-2023</t>
        </is>
      </c>
      <c r="B215" s="1" t="n">
        <v>45215.61770833333</v>
      </c>
      <c r="C215" s="1" t="n">
        <v>45946</v>
      </c>
      <c r="D215" t="inlineStr">
        <is>
          <t>HALLANDS LÄN</t>
        </is>
      </c>
      <c r="E215" t="inlineStr">
        <is>
          <t>LAHOLM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17823-2025</t>
        </is>
      </c>
      <c r="B216" s="1" t="n">
        <v>45758</v>
      </c>
      <c r="C216" s="1" t="n">
        <v>45946</v>
      </c>
      <c r="D216" t="inlineStr">
        <is>
          <t>HALLANDS LÄN</t>
        </is>
      </c>
      <c r="E216" t="inlineStr">
        <is>
          <t>LAHOLM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21421-2025</t>
        </is>
      </c>
      <c r="B217" s="1" t="n">
        <v>45782.50270833333</v>
      </c>
      <c r="C217" s="1" t="n">
        <v>45946</v>
      </c>
      <c r="D217" t="inlineStr">
        <is>
          <t>HALLANDS LÄN</t>
        </is>
      </c>
      <c r="E217" t="inlineStr">
        <is>
          <t>LAHOLM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25406-2021</t>
        </is>
      </c>
      <c r="B218" s="1" t="n">
        <v>44342.63833333334</v>
      </c>
      <c r="C218" s="1" t="n">
        <v>45946</v>
      </c>
      <c r="D218" t="inlineStr">
        <is>
          <t>HALLANDS LÄN</t>
        </is>
      </c>
      <c r="E218" t="inlineStr">
        <is>
          <t>LAHOLM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4490-2024</t>
        </is>
      </c>
      <c r="B219" s="1" t="n">
        <v>45327.58653935185</v>
      </c>
      <c r="C219" s="1" t="n">
        <v>45946</v>
      </c>
      <c r="D219" t="inlineStr">
        <is>
          <t>HALLANDS LÄN</t>
        </is>
      </c>
      <c r="E219" t="inlineStr">
        <is>
          <t>LAHOLM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55724-2023</t>
        </is>
      </c>
      <c r="B220" s="1" t="n">
        <v>45239</v>
      </c>
      <c r="C220" s="1" t="n">
        <v>45946</v>
      </c>
      <c r="D220" t="inlineStr">
        <is>
          <t>HALLANDS LÄN</t>
        </is>
      </c>
      <c r="E220" t="inlineStr">
        <is>
          <t>LAHOLM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46572-2024</t>
        </is>
      </c>
      <c r="B221" s="1" t="n">
        <v>45582.70940972222</v>
      </c>
      <c r="C221" s="1" t="n">
        <v>45946</v>
      </c>
      <c r="D221" t="inlineStr">
        <is>
          <t>HALLANDS LÄN</t>
        </is>
      </c>
      <c r="E221" t="inlineStr">
        <is>
          <t>LAHOLM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63486-2023</t>
        </is>
      </c>
      <c r="B222" s="1" t="n">
        <v>45274</v>
      </c>
      <c r="C222" s="1" t="n">
        <v>45946</v>
      </c>
      <c r="D222" t="inlineStr">
        <is>
          <t>HALLANDS LÄN</t>
        </is>
      </c>
      <c r="E222" t="inlineStr">
        <is>
          <t>LAHOLM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23491-2023</t>
        </is>
      </c>
      <c r="B223" s="1" t="n">
        <v>45076.70045138889</v>
      </c>
      <c r="C223" s="1" t="n">
        <v>45946</v>
      </c>
      <c r="D223" t="inlineStr">
        <is>
          <t>HALLANDS LÄN</t>
        </is>
      </c>
      <c r="E223" t="inlineStr">
        <is>
          <t>LAHOLM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28129-2025</t>
        </is>
      </c>
      <c r="B224" s="1" t="n">
        <v>45818.32483796297</v>
      </c>
      <c r="C224" s="1" t="n">
        <v>45946</v>
      </c>
      <c r="D224" t="inlineStr">
        <is>
          <t>HALLANDS LÄN</t>
        </is>
      </c>
      <c r="E224" t="inlineStr">
        <is>
          <t>LAHOLM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61498-2024</t>
        </is>
      </c>
      <c r="B225" s="1" t="n">
        <v>45646.55540509259</v>
      </c>
      <c r="C225" s="1" t="n">
        <v>45946</v>
      </c>
      <c r="D225" t="inlineStr">
        <is>
          <t>HALLANDS LÄN</t>
        </is>
      </c>
      <c r="E225" t="inlineStr">
        <is>
          <t>LAHOLM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6473-2021</t>
        </is>
      </c>
      <c r="B226" s="1" t="n">
        <v>44235</v>
      </c>
      <c r="C226" s="1" t="n">
        <v>45946</v>
      </c>
      <c r="D226" t="inlineStr">
        <is>
          <t>HALLANDS LÄN</t>
        </is>
      </c>
      <c r="E226" t="inlineStr">
        <is>
          <t>LAHOLM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16175-2023</t>
        </is>
      </c>
      <c r="B227" s="1" t="n">
        <v>45027.75973379629</v>
      </c>
      <c r="C227" s="1" t="n">
        <v>45946</v>
      </c>
      <c r="D227" t="inlineStr">
        <is>
          <t>HALLANDS LÄN</t>
        </is>
      </c>
      <c r="E227" t="inlineStr">
        <is>
          <t>LAHOLM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15640-2023</t>
        </is>
      </c>
      <c r="B228" s="1" t="n">
        <v>45020</v>
      </c>
      <c r="C228" s="1" t="n">
        <v>45946</v>
      </c>
      <c r="D228" t="inlineStr">
        <is>
          <t>HALLANDS LÄN</t>
        </is>
      </c>
      <c r="E228" t="inlineStr">
        <is>
          <t>LAHOLM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57543-2023</t>
        </is>
      </c>
      <c r="B229" s="1" t="n">
        <v>45246</v>
      </c>
      <c r="C229" s="1" t="n">
        <v>45946</v>
      </c>
      <c r="D229" t="inlineStr">
        <is>
          <t>HALLANDS LÄN</t>
        </is>
      </c>
      <c r="E229" t="inlineStr">
        <is>
          <t>LAHOLM</t>
        </is>
      </c>
      <c r="F229" t="inlineStr">
        <is>
          <t>Kommuner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19139-2025</t>
        </is>
      </c>
      <c r="B230" s="1" t="n">
        <v>45769.32704861111</v>
      </c>
      <c r="C230" s="1" t="n">
        <v>45946</v>
      </c>
      <c r="D230" t="inlineStr">
        <is>
          <t>HALLANDS LÄN</t>
        </is>
      </c>
      <c r="E230" t="inlineStr">
        <is>
          <t>LAHOLM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16144-2025</t>
        </is>
      </c>
      <c r="B231" s="1" t="n">
        <v>45750.45881944444</v>
      </c>
      <c r="C231" s="1" t="n">
        <v>45946</v>
      </c>
      <c r="D231" t="inlineStr">
        <is>
          <t>HALLANDS LÄN</t>
        </is>
      </c>
      <c r="E231" t="inlineStr">
        <is>
          <t>LAHOLM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45354-2024</t>
        </is>
      </c>
      <c r="B232" s="1" t="n">
        <v>45576.47921296296</v>
      </c>
      <c r="C232" s="1" t="n">
        <v>45946</v>
      </c>
      <c r="D232" t="inlineStr">
        <is>
          <t>HALLANDS LÄN</t>
        </is>
      </c>
      <c r="E232" t="inlineStr">
        <is>
          <t>LAHOLM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25289-2021</t>
        </is>
      </c>
      <c r="B233" s="1" t="n">
        <v>44342.47787037037</v>
      </c>
      <c r="C233" s="1" t="n">
        <v>45946</v>
      </c>
      <c r="D233" t="inlineStr">
        <is>
          <t>HALLANDS LÄN</t>
        </is>
      </c>
      <c r="E233" t="inlineStr">
        <is>
          <t>LAHOLM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5667-2025</t>
        </is>
      </c>
      <c r="B234" s="1" t="n">
        <v>45693.90462962963</v>
      </c>
      <c r="C234" s="1" t="n">
        <v>45946</v>
      </c>
      <c r="D234" t="inlineStr">
        <is>
          <t>HALLANDS LÄN</t>
        </is>
      </c>
      <c r="E234" t="inlineStr">
        <is>
          <t>LAHOLM</t>
        </is>
      </c>
      <c r="F234" t="inlineStr">
        <is>
          <t>Naturvårdsverket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11999-2024</t>
        </is>
      </c>
      <c r="B235" s="1" t="n">
        <v>45377.29270833333</v>
      </c>
      <c r="C235" s="1" t="n">
        <v>45946</v>
      </c>
      <c r="D235" t="inlineStr">
        <is>
          <t>HALLANDS LÄN</t>
        </is>
      </c>
      <c r="E235" t="inlineStr">
        <is>
          <t>LAHOLM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36930-2024</t>
        </is>
      </c>
      <c r="B236" s="1" t="n">
        <v>45538</v>
      </c>
      <c r="C236" s="1" t="n">
        <v>45946</v>
      </c>
      <c r="D236" t="inlineStr">
        <is>
          <t>HALLANDS LÄN</t>
        </is>
      </c>
      <c r="E236" t="inlineStr">
        <is>
          <t>LAHOLM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47792-2025</t>
        </is>
      </c>
      <c r="B237" s="1" t="n">
        <v>45931.80673611111</v>
      </c>
      <c r="C237" s="1" t="n">
        <v>45946</v>
      </c>
      <c r="D237" t="inlineStr">
        <is>
          <t>HALLANDS LÄN</t>
        </is>
      </c>
      <c r="E237" t="inlineStr">
        <is>
          <t>LAHOLM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37672-2022</t>
        </is>
      </c>
      <c r="B238" s="1" t="n">
        <v>44810.46528935185</v>
      </c>
      <c r="C238" s="1" t="n">
        <v>45946</v>
      </c>
      <c r="D238" t="inlineStr">
        <is>
          <t>HALLANDS LÄN</t>
        </is>
      </c>
      <c r="E238" t="inlineStr">
        <is>
          <t>LAHOLM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37705-2022</t>
        </is>
      </c>
      <c r="B239" s="1" t="n">
        <v>44810</v>
      </c>
      <c r="C239" s="1" t="n">
        <v>45946</v>
      </c>
      <c r="D239" t="inlineStr">
        <is>
          <t>HALLANDS LÄN</t>
        </is>
      </c>
      <c r="E239" t="inlineStr">
        <is>
          <t>LAHOLM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59701-2022</t>
        </is>
      </c>
      <c r="B240" s="1" t="n">
        <v>44908.38980324074</v>
      </c>
      <c r="C240" s="1" t="n">
        <v>45946</v>
      </c>
      <c r="D240" t="inlineStr">
        <is>
          <t>HALLANDS LÄN</t>
        </is>
      </c>
      <c r="E240" t="inlineStr">
        <is>
          <t>LAHOLM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3427-2023</t>
        </is>
      </c>
      <c r="B241" s="1" t="n">
        <v>44949</v>
      </c>
      <c r="C241" s="1" t="n">
        <v>45946</v>
      </c>
      <c r="D241" t="inlineStr">
        <is>
          <t>HALLANDS LÄN</t>
        </is>
      </c>
      <c r="E241" t="inlineStr">
        <is>
          <t>LAHOLM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3446-2023</t>
        </is>
      </c>
      <c r="B242" s="1" t="n">
        <v>44949</v>
      </c>
      <c r="C242" s="1" t="n">
        <v>45946</v>
      </c>
      <c r="D242" t="inlineStr">
        <is>
          <t>HALLANDS LÄN</t>
        </is>
      </c>
      <c r="E242" t="inlineStr">
        <is>
          <t>LAHOLM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29474-2022</t>
        </is>
      </c>
      <c r="B243" s="1" t="n">
        <v>44753.56914351852</v>
      </c>
      <c r="C243" s="1" t="n">
        <v>45946</v>
      </c>
      <c r="D243" t="inlineStr">
        <is>
          <t>HALLANDS LÄN</t>
        </is>
      </c>
      <c r="E243" t="inlineStr">
        <is>
          <t>LAHOLM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51002-2024</t>
        </is>
      </c>
      <c r="B244" s="1" t="n">
        <v>45603.38311342592</v>
      </c>
      <c r="C244" s="1" t="n">
        <v>45946</v>
      </c>
      <c r="D244" t="inlineStr">
        <is>
          <t>HALLANDS LÄN</t>
        </is>
      </c>
      <c r="E244" t="inlineStr">
        <is>
          <t>LAHOLM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21190-2024</t>
        </is>
      </c>
      <c r="B245" s="1" t="n">
        <v>45440.48995370371</v>
      </c>
      <c r="C245" s="1" t="n">
        <v>45946</v>
      </c>
      <c r="D245" t="inlineStr">
        <is>
          <t>HALLANDS LÄN</t>
        </is>
      </c>
      <c r="E245" t="inlineStr">
        <is>
          <t>LAHOLM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27720-2023</t>
        </is>
      </c>
      <c r="B246" s="1" t="n">
        <v>45098.3552662037</v>
      </c>
      <c r="C246" s="1" t="n">
        <v>45946</v>
      </c>
      <c r="D246" t="inlineStr">
        <is>
          <t>HALLANDS LÄN</t>
        </is>
      </c>
      <c r="E246" t="inlineStr">
        <is>
          <t>LAHOLM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19885-2021</t>
        </is>
      </c>
      <c r="B247" s="1" t="n">
        <v>44312</v>
      </c>
      <c r="C247" s="1" t="n">
        <v>45946</v>
      </c>
      <c r="D247" t="inlineStr">
        <is>
          <t>HALLANDS LÄN</t>
        </is>
      </c>
      <c r="E247" t="inlineStr">
        <is>
          <t>LAHOLM</t>
        </is>
      </c>
      <c r="F247" t="inlineStr">
        <is>
          <t>Kyrkan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19936-2021</t>
        </is>
      </c>
      <c r="B248" s="1" t="n">
        <v>44313.6046412037</v>
      </c>
      <c r="C248" s="1" t="n">
        <v>45946</v>
      </c>
      <c r="D248" t="inlineStr">
        <is>
          <t>HALLANDS LÄN</t>
        </is>
      </c>
      <c r="E248" t="inlineStr">
        <is>
          <t>LAHOLM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52155-2023</t>
        </is>
      </c>
      <c r="B249" s="1" t="n">
        <v>45224</v>
      </c>
      <c r="C249" s="1" t="n">
        <v>45946</v>
      </c>
      <c r="D249" t="inlineStr">
        <is>
          <t>HALLANDS LÄN</t>
        </is>
      </c>
      <c r="E249" t="inlineStr">
        <is>
          <t>LAHOLM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39464-2025</t>
        </is>
      </c>
      <c r="B250" s="1" t="n">
        <v>45889.93836805555</v>
      </c>
      <c r="C250" s="1" t="n">
        <v>45946</v>
      </c>
      <c r="D250" t="inlineStr">
        <is>
          <t>HALLANDS LÄN</t>
        </is>
      </c>
      <c r="E250" t="inlineStr">
        <is>
          <t>LAHOLM</t>
        </is>
      </c>
      <c r="G250" t="n">
        <v>15.6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5904-2025</t>
        </is>
      </c>
      <c r="B251" s="1" t="n">
        <v>45695.40079861111</v>
      </c>
      <c r="C251" s="1" t="n">
        <v>45946</v>
      </c>
      <c r="D251" t="inlineStr">
        <is>
          <t>HALLANDS LÄN</t>
        </is>
      </c>
      <c r="E251" t="inlineStr">
        <is>
          <t>LAHOLM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63283-2023</t>
        </is>
      </c>
      <c r="B252" s="1" t="n">
        <v>45273</v>
      </c>
      <c r="C252" s="1" t="n">
        <v>45946</v>
      </c>
      <c r="D252" t="inlineStr">
        <is>
          <t>HALLANDS LÄN</t>
        </is>
      </c>
      <c r="E252" t="inlineStr">
        <is>
          <t>LAHOLM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30796-2022</t>
        </is>
      </c>
      <c r="B253" s="1" t="n">
        <v>44764.70805555556</v>
      </c>
      <c r="C253" s="1" t="n">
        <v>45946</v>
      </c>
      <c r="D253" t="inlineStr">
        <is>
          <t>HALLANDS LÄN</t>
        </is>
      </c>
      <c r="E253" t="inlineStr">
        <is>
          <t>LAHOLM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9666-2023</t>
        </is>
      </c>
      <c r="B254" s="1" t="n">
        <v>44984.40291666667</v>
      </c>
      <c r="C254" s="1" t="n">
        <v>45946</v>
      </c>
      <c r="D254" t="inlineStr">
        <is>
          <t>HALLANDS LÄN</t>
        </is>
      </c>
      <c r="E254" t="inlineStr">
        <is>
          <t>LAHOLM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47586-2024</t>
        </is>
      </c>
      <c r="B255" s="1" t="n">
        <v>45587.81091435185</v>
      </c>
      <c r="C255" s="1" t="n">
        <v>45946</v>
      </c>
      <c r="D255" t="inlineStr">
        <is>
          <t>HALLANDS LÄN</t>
        </is>
      </c>
      <c r="E255" t="inlineStr">
        <is>
          <t>LAHOLM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58361-2022</t>
        </is>
      </c>
      <c r="B256" s="1" t="n">
        <v>44901.61418981481</v>
      </c>
      <c r="C256" s="1" t="n">
        <v>45946</v>
      </c>
      <c r="D256" t="inlineStr">
        <is>
          <t>HALLANDS LÄN</t>
        </is>
      </c>
      <c r="E256" t="inlineStr">
        <is>
          <t>LAHOLM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60830-2024</t>
        </is>
      </c>
      <c r="B257" s="1" t="n">
        <v>45644.63820601852</v>
      </c>
      <c r="C257" s="1" t="n">
        <v>45946</v>
      </c>
      <c r="D257" t="inlineStr">
        <is>
          <t>HALLANDS LÄN</t>
        </is>
      </c>
      <c r="E257" t="inlineStr">
        <is>
          <t>LAHOLM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12661-2023</t>
        </is>
      </c>
      <c r="B258" s="1" t="n">
        <v>45000.55996527777</v>
      </c>
      <c r="C258" s="1" t="n">
        <v>45946</v>
      </c>
      <c r="D258" t="inlineStr">
        <is>
          <t>HALLANDS LÄN</t>
        </is>
      </c>
      <c r="E258" t="inlineStr">
        <is>
          <t>LAHOLM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22584-2023</t>
        </is>
      </c>
      <c r="B259" s="1" t="n">
        <v>45071.47230324074</v>
      </c>
      <c r="C259" s="1" t="n">
        <v>45946</v>
      </c>
      <c r="D259" t="inlineStr">
        <is>
          <t>HALLANDS LÄN</t>
        </is>
      </c>
      <c r="E259" t="inlineStr">
        <is>
          <t>LAHOLM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12928-2024</t>
        </is>
      </c>
      <c r="B260" s="1" t="n">
        <v>45385.44979166667</v>
      </c>
      <c r="C260" s="1" t="n">
        <v>45946</v>
      </c>
      <c r="D260" t="inlineStr">
        <is>
          <t>HALLANDS LÄN</t>
        </is>
      </c>
      <c r="E260" t="inlineStr">
        <is>
          <t>LAHOLM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358-2023</t>
        </is>
      </c>
      <c r="B261" s="1" t="n">
        <v>44929.52836805556</v>
      </c>
      <c r="C261" s="1" t="n">
        <v>45946</v>
      </c>
      <c r="D261" t="inlineStr">
        <is>
          <t>HALLANDS LÄN</t>
        </is>
      </c>
      <c r="E261" t="inlineStr">
        <is>
          <t>LAHOLM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15642-2023</t>
        </is>
      </c>
      <c r="B262" s="1" t="n">
        <v>45020</v>
      </c>
      <c r="C262" s="1" t="n">
        <v>45946</v>
      </c>
      <c r="D262" t="inlineStr">
        <is>
          <t>HALLANDS LÄN</t>
        </is>
      </c>
      <c r="E262" t="inlineStr">
        <is>
          <t>LAHOLM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1651-2025</t>
        </is>
      </c>
      <c r="B263" s="1" t="n">
        <v>45670.65769675926</v>
      </c>
      <c r="C263" s="1" t="n">
        <v>45946</v>
      </c>
      <c r="D263" t="inlineStr">
        <is>
          <t>HALLANDS LÄN</t>
        </is>
      </c>
      <c r="E263" t="inlineStr">
        <is>
          <t>LAHOLM</t>
        </is>
      </c>
      <c r="G263" t="n">
        <v>7.5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13038-2025</t>
        </is>
      </c>
      <c r="B264" s="1" t="n">
        <v>45734.57714120371</v>
      </c>
      <c r="C264" s="1" t="n">
        <v>45946</v>
      </c>
      <c r="D264" t="inlineStr">
        <is>
          <t>HALLANDS LÄN</t>
        </is>
      </c>
      <c r="E264" t="inlineStr">
        <is>
          <t>LAHOLM</t>
        </is>
      </c>
      <c r="G264" t="n">
        <v>6.6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33578-2023</t>
        </is>
      </c>
      <c r="B265" s="1" t="n">
        <v>45131</v>
      </c>
      <c r="C265" s="1" t="n">
        <v>45946</v>
      </c>
      <c r="D265" t="inlineStr">
        <is>
          <t>HALLANDS LÄN</t>
        </is>
      </c>
      <c r="E265" t="inlineStr">
        <is>
          <t>LAHOLM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11701-2025</t>
        </is>
      </c>
      <c r="B266" s="1" t="n">
        <v>45727</v>
      </c>
      <c r="C266" s="1" t="n">
        <v>45946</v>
      </c>
      <c r="D266" t="inlineStr">
        <is>
          <t>HALLANDS LÄN</t>
        </is>
      </c>
      <c r="E266" t="inlineStr">
        <is>
          <t>LAHOLM</t>
        </is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51015-2024</t>
        </is>
      </c>
      <c r="B267" s="1" t="n">
        <v>45603.40006944445</v>
      </c>
      <c r="C267" s="1" t="n">
        <v>45946</v>
      </c>
      <c r="D267" t="inlineStr">
        <is>
          <t>HALLANDS LÄN</t>
        </is>
      </c>
      <c r="E267" t="inlineStr">
        <is>
          <t>LAHOLM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7780-2024</t>
        </is>
      </c>
      <c r="B268" s="1" t="n">
        <v>45349.59127314815</v>
      </c>
      <c r="C268" s="1" t="n">
        <v>45946</v>
      </c>
      <c r="D268" t="inlineStr">
        <is>
          <t>HALLANDS LÄN</t>
        </is>
      </c>
      <c r="E268" t="inlineStr">
        <is>
          <t>LAHOLM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51134-2023</t>
        </is>
      </c>
      <c r="B269" s="1" t="n">
        <v>45219.33318287037</v>
      </c>
      <c r="C269" s="1" t="n">
        <v>45946</v>
      </c>
      <c r="D269" t="inlineStr">
        <is>
          <t>HALLANDS LÄN</t>
        </is>
      </c>
      <c r="E269" t="inlineStr">
        <is>
          <t>LAHOLM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6411-2022</t>
        </is>
      </c>
      <c r="B270" s="1" t="n">
        <v>44600.75008101852</v>
      </c>
      <c r="C270" s="1" t="n">
        <v>45946</v>
      </c>
      <c r="D270" t="inlineStr">
        <is>
          <t>HALLANDS LÄN</t>
        </is>
      </c>
      <c r="E270" t="inlineStr">
        <is>
          <t>LAHOLM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16658-2025</t>
        </is>
      </c>
      <c r="B271" s="1" t="n">
        <v>45754.41046296297</v>
      </c>
      <c r="C271" s="1" t="n">
        <v>45946</v>
      </c>
      <c r="D271" t="inlineStr">
        <is>
          <t>HALLANDS LÄN</t>
        </is>
      </c>
      <c r="E271" t="inlineStr">
        <is>
          <t>LAHOLM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20987-2021</t>
        </is>
      </c>
      <c r="B272" s="1" t="n">
        <v>44319</v>
      </c>
      <c r="C272" s="1" t="n">
        <v>45946</v>
      </c>
      <c r="D272" t="inlineStr">
        <is>
          <t>HALLANDS LÄN</t>
        </is>
      </c>
      <c r="E272" t="inlineStr">
        <is>
          <t>LAHOLM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31908-2025</t>
        </is>
      </c>
      <c r="B273" s="1" t="n">
        <v>45834</v>
      </c>
      <c r="C273" s="1" t="n">
        <v>45946</v>
      </c>
      <c r="D273" t="inlineStr">
        <is>
          <t>HALLANDS LÄN</t>
        </is>
      </c>
      <c r="E273" t="inlineStr">
        <is>
          <t>LAHOLM</t>
        </is>
      </c>
      <c r="F273" t="inlineStr">
        <is>
          <t>Sveaskog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25032-2025</t>
        </is>
      </c>
      <c r="B274" s="1" t="n">
        <v>45799.6544212963</v>
      </c>
      <c r="C274" s="1" t="n">
        <v>45946</v>
      </c>
      <c r="D274" t="inlineStr">
        <is>
          <t>HALLANDS LÄN</t>
        </is>
      </c>
      <c r="E274" t="inlineStr">
        <is>
          <t>LAHOLM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45699-2023</t>
        </is>
      </c>
      <c r="B275" s="1" t="n">
        <v>45195.33715277778</v>
      </c>
      <c r="C275" s="1" t="n">
        <v>45946</v>
      </c>
      <c r="D275" t="inlineStr">
        <is>
          <t>HALLANDS LÄN</t>
        </is>
      </c>
      <c r="E275" t="inlineStr">
        <is>
          <t>LAHOLM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3472-2024</t>
        </is>
      </c>
      <c r="B276" s="1" t="n">
        <v>45320.41568287037</v>
      </c>
      <c r="C276" s="1" t="n">
        <v>45946</v>
      </c>
      <c r="D276" t="inlineStr">
        <is>
          <t>HALLANDS LÄN</t>
        </is>
      </c>
      <c r="E276" t="inlineStr">
        <is>
          <t>LAHOLM</t>
        </is>
      </c>
      <c r="G276" t="n">
        <v>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55135-2023</t>
        </is>
      </c>
      <c r="B277" s="1" t="n">
        <v>45230</v>
      </c>
      <c r="C277" s="1" t="n">
        <v>45946</v>
      </c>
      <c r="D277" t="inlineStr">
        <is>
          <t>HALLANDS LÄN</t>
        </is>
      </c>
      <c r="E277" t="inlineStr">
        <is>
          <t>LAHOLM</t>
        </is>
      </c>
      <c r="F277" t="inlineStr">
        <is>
          <t>Övriga statliga verk och myndigheter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42189-2023</t>
        </is>
      </c>
      <c r="B278" s="1" t="n">
        <v>45179</v>
      </c>
      <c r="C278" s="1" t="n">
        <v>45946</v>
      </c>
      <c r="D278" t="inlineStr">
        <is>
          <t>HALLANDS LÄN</t>
        </is>
      </c>
      <c r="E278" t="inlineStr">
        <is>
          <t>LAHOLM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42625-2025</t>
        </is>
      </c>
      <c r="B279" s="1" t="n">
        <v>45905</v>
      </c>
      <c r="C279" s="1" t="n">
        <v>45946</v>
      </c>
      <c r="D279" t="inlineStr">
        <is>
          <t>HALLANDS LÄN</t>
        </is>
      </c>
      <c r="E279" t="inlineStr">
        <is>
          <t>LAHOLM</t>
        </is>
      </c>
      <c r="G279" t="n">
        <v>6.6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41596-2025</t>
        </is>
      </c>
      <c r="B280" s="1" t="n">
        <v>45901</v>
      </c>
      <c r="C280" s="1" t="n">
        <v>45946</v>
      </c>
      <c r="D280" t="inlineStr">
        <is>
          <t>HALLANDS LÄN</t>
        </is>
      </c>
      <c r="E280" t="inlineStr">
        <is>
          <t>LAHOLM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41066-2025</t>
        </is>
      </c>
      <c r="B281" s="1" t="n">
        <v>45898</v>
      </c>
      <c r="C281" s="1" t="n">
        <v>45946</v>
      </c>
      <c r="D281" t="inlineStr">
        <is>
          <t>HALLANDS LÄN</t>
        </is>
      </c>
      <c r="E281" t="inlineStr">
        <is>
          <t>LAHOLM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41343-2025</t>
        </is>
      </c>
      <c r="B282" s="1" t="n">
        <v>45899.46635416667</v>
      </c>
      <c r="C282" s="1" t="n">
        <v>45946</v>
      </c>
      <c r="D282" t="inlineStr">
        <is>
          <t>HALLANDS LÄN</t>
        </is>
      </c>
      <c r="E282" t="inlineStr">
        <is>
          <t>LAHOLM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39930-2024</t>
        </is>
      </c>
      <c r="B283" s="1" t="n">
        <v>45553.55539351852</v>
      </c>
      <c r="C283" s="1" t="n">
        <v>45946</v>
      </c>
      <c r="D283" t="inlineStr">
        <is>
          <t>HALLANDS LÄN</t>
        </is>
      </c>
      <c r="E283" t="inlineStr">
        <is>
          <t>LAHOLM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60152-2022</t>
        </is>
      </c>
      <c r="B284" s="1" t="n">
        <v>44902</v>
      </c>
      <c r="C284" s="1" t="n">
        <v>45946</v>
      </c>
      <c r="D284" t="inlineStr">
        <is>
          <t>HALLANDS LÄN</t>
        </is>
      </c>
      <c r="E284" t="inlineStr">
        <is>
          <t>LAHOLM</t>
        </is>
      </c>
      <c r="G284" t="n">
        <v>7.8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41603-2025</t>
        </is>
      </c>
      <c r="B285" s="1" t="n">
        <v>45901</v>
      </c>
      <c r="C285" s="1" t="n">
        <v>45946</v>
      </c>
      <c r="D285" t="inlineStr">
        <is>
          <t>HALLANDS LÄN</t>
        </is>
      </c>
      <c r="E285" t="inlineStr">
        <is>
          <t>LAHOLM</t>
        </is>
      </c>
      <c r="G285" t="n">
        <v>3.7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31937-2023</t>
        </is>
      </c>
      <c r="B286" s="1" t="n">
        <v>45119</v>
      </c>
      <c r="C286" s="1" t="n">
        <v>45946</v>
      </c>
      <c r="D286" t="inlineStr">
        <is>
          <t>HALLANDS LÄN</t>
        </is>
      </c>
      <c r="E286" t="inlineStr">
        <is>
          <t>LAHOLM</t>
        </is>
      </c>
      <c r="G286" t="n">
        <v>12.9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31939-2023</t>
        </is>
      </c>
      <c r="B287" s="1" t="n">
        <v>45119.32289351852</v>
      </c>
      <c r="C287" s="1" t="n">
        <v>45946</v>
      </c>
      <c r="D287" t="inlineStr">
        <is>
          <t>HALLANDS LÄN</t>
        </is>
      </c>
      <c r="E287" t="inlineStr">
        <is>
          <t>LAHOLM</t>
        </is>
      </c>
      <c r="G287" t="n">
        <v>4.5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26146-2025</t>
        </is>
      </c>
      <c r="B288" s="1" t="n">
        <v>45805.43019675926</v>
      </c>
      <c r="C288" s="1" t="n">
        <v>45946</v>
      </c>
      <c r="D288" t="inlineStr">
        <is>
          <t>HALLANDS LÄN</t>
        </is>
      </c>
      <c r="E288" t="inlineStr">
        <is>
          <t>LAHOLM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26149-2025</t>
        </is>
      </c>
      <c r="B289" s="1" t="n">
        <v>45805.43144675926</v>
      </c>
      <c r="C289" s="1" t="n">
        <v>45946</v>
      </c>
      <c r="D289" t="inlineStr">
        <is>
          <t>HALLANDS LÄN</t>
        </is>
      </c>
      <c r="E289" t="inlineStr">
        <is>
          <t>LAHOLM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42096-2025</t>
        </is>
      </c>
      <c r="B290" s="1" t="n">
        <v>45903.74715277777</v>
      </c>
      <c r="C290" s="1" t="n">
        <v>45946</v>
      </c>
      <c r="D290" t="inlineStr">
        <is>
          <t>HALLANDS LÄN</t>
        </is>
      </c>
      <c r="E290" t="inlineStr">
        <is>
          <t>LAHOLM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26152-2025</t>
        </is>
      </c>
      <c r="B291" s="1" t="n">
        <v>45805.4328125</v>
      </c>
      <c r="C291" s="1" t="n">
        <v>45946</v>
      </c>
      <c r="D291" t="inlineStr">
        <is>
          <t>HALLANDS LÄN</t>
        </is>
      </c>
      <c r="E291" t="inlineStr">
        <is>
          <t>LAHOLM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24050-2024</t>
        </is>
      </c>
      <c r="B292" s="1" t="n">
        <v>45456</v>
      </c>
      <c r="C292" s="1" t="n">
        <v>45946</v>
      </c>
      <c r="D292" t="inlineStr">
        <is>
          <t>HALLANDS LÄN</t>
        </is>
      </c>
      <c r="E292" t="inlineStr">
        <is>
          <t>LAHOLM</t>
        </is>
      </c>
      <c r="F292" t="inlineStr">
        <is>
          <t>Sveaskog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24052-2024</t>
        </is>
      </c>
      <c r="B293" s="1" t="n">
        <v>45456.50392361111</v>
      </c>
      <c r="C293" s="1" t="n">
        <v>45946</v>
      </c>
      <c r="D293" t="inlineStr">
        <is>
          <t>HALLANDS LÄN</t>
        </is>
      </c>
      <c r="E293" t="inlineStr">
        <is>
          <t>LAHOLM</t>
        </is>
      </c>
      <c r="F293" t="inlineStr">
        <is>
          <t>Sveaskog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41668-2025</t>
        </is>
      </c>
      <c r="B294" s="1" t="n">
        <v>45902.36002314815</v>
      </c>
      <c r="C294" s="1" t="n">
        <v>45946</v>
      </c>
      <c r="D294" t="inlineStr">
        <is>
          <t>HALLANDS LÄN</t>
        </is>
      </c>
      <c r="E294" t="inlineStr">
        <is>
          <t>LAHOLM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42103-2025</t>
        </is>
      </c>
      <c r="B295" s="1" t="n">
        <v>45903</v>
      </c>
      <c r="C295" s="1" t="n">
        <v>45946</v>
      </c>
      <c r="D295" t="inlineStr">
        <is>
          <t>HALLANDS LÄN</t>
        </is>
      </c>
      <c r="E295" t="inlineStr">
        <is>
          <t>LAHOLM</t>
        </is>
      </c>
      <c r="G295" t="n">
        <v>9.6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4729-2025</t>
        </is>
      </c>
      <c r="B296" s="1" t="n">
        <v>45688.43479166667</v>
      </c>
      <c r="C296" s="1" t="n">
        <v>45946</v>
      </c>
      <c r="D296" t="inlineStr">
        <is>
          <t>HALLANDS LÄN</t>
        </is>
      </c>
      <c r="E296" t="inlineStr">
        <is>
          <t>LAHOLM</t>
        </is>
      </c>
      <c r="G296" t="n">
        <v>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4381-2024</t>
        </is>
      </c>
      <c r="B297" s="1" t="n">
        <v>45327.33086805556</v>
      </c>
      <c r="C297" s="1" t="n">
        <v>45946</v>
      </c>
      <c r="D297" t="inlineStr">
        <is>
          <t>HALLANDS LÄN</t>
        </is>
      </c>
      <c r="E297" t="inlineStr">
        <is>
          <t>LAHOLM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42562-2022</t>
        </is>
      </c>
      <c r="B298" s="1" t="n">
        <v>44831.66238425926</v>
      </c>
      <c r="C298" s="1" t="n">
        <v>45946</v>
      </c>
      <c r="D298" t="inlineStr">
        <is>
          <t>HALLANDS LÄN</t>
        </is>
      </c>
      <c r="E298" t="inlineStr">
        <is>
          <t>LAHOLM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3063-2025</t>
        </is>
      </c>
      <c r="B299" s="1" t="n">
        <v>45678</v>
      </c>
      <c r="C299" s="1" t="n">
        <v>45946</v>
      </c>
      <c r="D299" t="inlineStr">
        <is>
          <t>HALLANDS LÄN</t>
        </is>
      </c>
      <c r="E299" t="inlineStr">
        <is>
          <t>LAHOLM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56903-2024</t>
        </is>
      </c>
      <c r="B300" s="1" t="n">
        <v>45628.58681712963</v>
      </c>
      <c r="C300" s="1" t="n">
        <v>45946</v>
      </c>
      <c r="D300" t="inlineStr">
        <is>
          <t>HALLANDS LÄN</t>
        </is>
      </c>
      <c r="E300" t="inlineStr">
        <is>
          <t>LAHOLM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64566-2021</t>
        </is>
      </c>
      <c r="B301" s="1" t="n">
        <v>44511.65601851852</v>
      </c>
      <c r="C301" s="1" t="n">
        <v>45946</v>
      </c>
      <c r="D301" t="inlineStr">
        <is>
          <t>HALLANDS LÄN</t>
        </is>
      </c>
      <c r="E301" t="inlineStr">
        <is>
          <t>LAHOLM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17227-2023</t>
        </is>
      </c>
      <c r="B302" s="1" t="n">
        <v>45035</v>
      </c>
      <c r="C302" s="1" t="n">
        <v>45946</v>
      </c>
      <c r="D302" t="inlineStr">
        <is>
          <t>HALLANDS LÄN</t>
        </is>
      </c>
      <c r="E302" t="inlineStr">
        <is>
          <t>LAHOLM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26809-2025</t>
        </is>
      </c>
      <c r="B303" s="1" t="n">
        <v>45810.61769675926</v>
      </c>
      <c r="C303" s="1" t="n">
        <v>45946</v>
      </c>
      <c r="D303" t="inlineStr">
        <is>
          <t>HALLANDS LÄN</t>
        </is>
      </c>
      <c r="E303" t="inlineStr">
        <is>
          <t>LAHOLM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27303-2025</t>
        </is>
      </c>
      <c r="B304" s="1" t="n">
        <v>45812.57224537037</v>
      </c>
      <c r="C304" s="1" t="n">
        <v>45946</v>
      </c>
      <c r="D304" t="inlineStr">
        <is>
          <t>HALLANDS LÄN</t>
        </is>
      </c>
      <c r="E304" t="inlineStr">
        <is>
          <t>LAHOLM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27297-2025</t>
        </is>
      </c>
      <c r="B305" s="1" t="n">
        <v>45812.57074074074</v>
      </c>
      <c r="C305" s="1" t="n">
        <v>45946</v>
      </c>
      <c r="D305" t="inlineStr">
        <is>
          <t>HALLANDS LÄN</t>
        </is>
      </c>
      <c r="E305" t="inlineStr">
        <is>
          <t>LAHOLM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27179-2025</t>
        </is>
      </c>
      <c r="B306" s="1" t="n">
        <v>45812.35672453704</v>
      </c>
      <c r="C306" s="1" t="n">
        <v>45946</v>
      </c>
      <c r="D306" t="inlineStr">
        <is>
          <t>HALLANDS LÄN</t>
        </is>
      </c>
      <c r="E306" t="inlineStr">
        <is>
          <t>LAHOLM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27775-2025</t>
        </is>
      </c>
      <c r="B307" s="1" t="n">
        <v>45816.64196759259</v>
      </c>
      <c r="C307" s="1" t="n">
        <v>45946</v>
      </c>
      <c r="D307" t="inlineStr">
        <is>
          <t>HALLANDS LÄN</t>
        </is>
      </c>
      <c r="E307" t="inlineStr">
        <is>
          <t>LAHOLM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6429-2025</t>
        </is>
      </c>
      <c r="B308" s="1" t="n">
        <v>45699.49748842593</v>
      </c>
      <c r="C308" s="1" t="n">
        <v>45946</v>
      </c>
      <c r="D308" t="inlineStr">
        <is>
          <t>HALLANDS LÄN</t>
        </is>
      </c>
      <c r="E308" t="inlineStr">
        <is>
          <t>LAHOLM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40809-2023</t>
        </is>
      </c>
      <c r="B309" s="1" t="n">
        <v>45171.36847222222</v>
      </c>
      <c r="C309" s="1" t="n">
        <v>45946</v>
      </c>
      <c r="D309" t="inlineStr">
        <is>
          <t>HALLANDS LÄN</t>
        </is>
      </c>
      <c r="E309" t="inlineStr">
        <is>
          <t>LAHOLM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51515-2022</t>
        </is>
      </c>
      <c r="B310" s="1" t="n">
        <v>44869</v>
      </c>
      <c r="C310" s="1" t="n">
        <v>45946</v>
      </c>
      <c r="D310" t="inlineStr">
        <is>
          <t>HALLANDS LÄN</t>
        </is>
      </c>
      <c r="E310" t="inlineStr">
        <is>
          <t>LAHOLM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51517-2022</t>
        </is>
      </c>
      <c r="B311" s="1" t="n">
        <v>44869</v>
      </c>
      <c r="C311" s="1" t="n">
        <v>45946</v>
      </c>
      <c r="D311" t="inlineStr">
        <is>
          <t>HALLANDS LÄN</t>
        </is>
      </c>
      <c r="E311" t="inlineStr">
        <is>
          <t>LAHOLM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13052-2023</t>
        </is>
      </c>
      <c r="B312" s="1" t="n">
        <v>45002</v>
      </c>
      <c r="C312" s="1" t="n">
        <v>45946</v>
      </c>
      <c r="D312" t="inlineStr">
        <is>
          <t>HALLANDS LÄN</t>
        </is>
      </c>
      <c r="E312" t="inlineStr">
        <is>
          <t>LAHOLM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52131-2022</t>
        </is>
      </c>
      <c r="B313" s="1" t="n">
        <v>44873.44116898148</v>
      </c>
      <c r="C313" s="1" t="n">
        <v>45946</v>
      </c>
      <c r="D313" t="inlineStr">
        <is>
          <t>HALLANDS LÄN</t>
        </is>
      </c>
      <c r="E313" t="inlineStr">
        <is>
          <t>LAHOLM</t>
        </is>
      </c>
      <c r="G313" t="n">
        <v>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57135-2022</t>
        </is>
      </c>
      <c r="B314" s="1" t="n">
        <v>44895</v>
      </c>
      <c r="C314" s="1" t="n">
        <v>45946</v>
      </c>
      <c r="D314" t="inlineStr">
        <is>
          <t>HALLANDS LÄN</t>
        </is>
      </c>
      <c r="E314" t="inlineStr">
        <is>
          <t>LAHOLM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17621-2025</t>
        </is>
      </c>
      <c r="B315" s="1" t="n">
        <v>45757.87659722222</v>
      </c>
      <c r="C315" s="1" t="n">
        <v>45946</v>
      </c>
      <c r="D315" t="inlineStr">
        <is>
          <t>HALLANDS LÄN</t>
        </is>
      </c>
      <c r="E315" t="inlineStr">
        <is>
          <t>LAHOLM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61506-2024</t>
        </is>
      </c>
      <c r="B316" s="1" t="n">
        <v>45646</v>
      </c>
      <c r="C316" s="1" t="n">
        <v>45946</v>
      </c>
      <c r="D316" t="inlineStr">
        <is>
          <t>HALLANDS LÄN</t>
        </is>
      </c>
      <c r="E316" t="inlineStr">
        <is>
          <t>LAHOLM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29637-2025</t>
        </is>
      </c>
      <c r="B317" s="1" t="n">
        <v>45825.45513888889</v>
      </c>
      <c r="C317" s="1" t="n">
        <v>45946</v>
      </c>
      <c r="D317" t="inlineStr">
        <is>
          <t>HALLANDS LÄN</t>
        </is>
      </c>
      <c r="E317" t="inlineStr">
        <is>
          <t>LAHOLM</t>
        </is>
      </c>
      <c r="G317" t="n">
        <v>4.8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51131-2023</t>
        </is>
      </c>
      <c r="B318" s="1" t="n">
        <v>45219.32756944445</v>
      </c>
      <c r="C318" s="1" t="n">
        <v>45946</v>
      </c>
      <c r="D318" t="inlineStr">
        <is>
          <t>HALLANDS LÄN</t>
        </is>
      </c>
      <c r="E318" t="inlineStr">
        <is>
          <t>LAHOLM</t>
        </is>
      </c>
      <c r="G318" t="n">
        <v>3.6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4781-2025</t>
        </is>
      </c>
      <c r="B319" s="1" t="n">
        <v>45688.52105324074</v>
      </c>
      <c r="C319" s="1" t="n">
        <v>45946</v>
      </c>
      <c r="D319" t="inlineStr">
        <is>
          <t>HALLANDS LÄN</t>
        </is>
      </c>
      <c r="E319" t="inlineStr">
        <is>
          <t>LAHOLM</t>
        </is>
      </c>
      <c r="G319" t="n">
        <v>2.6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31280-2022</t>
        </is>
      </c>
      <c r="B320" s="1" t="n">
        <v>44771</v>
      </c>
      <c r="C320" s="1" t="n">
        <v>45946</v>
      </c>
      <c r="D320" t="inlineStr">
        <is>
          <t>HALLANDS LÄN</t>
        </is>
      </c>
      <c r="E320" t="inlineStr">
        <is>
          <t>LAHOLM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35928-2024</t>
        </is>
      </c>
      <c r="B321" s="1" t="n">
        <v>45533.44186342593</v>
      </c>
      <c r="C321" s="1" t="n">
        <v>45946</v>
      </c>
      <c r="D321" t="inlineStr">
        <is>
          <t>HALLANDS LÄN</t>
        </is>
      </c>
      <c r="E321" t="inlineStr">
        <is>
          <t>LAHOLM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52056-2022</t>
        </is>
      </c>
      <c r="B322" s="1" t="n">
        <v>44873</v>
      </c>
      <c r="C322" s="1" t="n">
        <v>45946</v>
      </c>
      <c r="D322" t="inlineStr">
        <is>
          <t>HALLANDS LÄN</t>
        </is>
      </c>
      <c r="E322" t="inlineStr">
        <is>
          <t>LAHOLM</t>
        </is>
      </c>
      <c r="F322" t="inlineStr">
        <is>
          <t>Sveaskog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62134-2022</t>
        </is>
      </c>
      <c r="B323" s="1" t="n">
        <v>44922.35658564815</v>
      </c>
      <c r="C323" s="1" t="n">
        <v>45946</v>
      </c>
      <c r="D323" t="inlineStr">
        <is>
          <t>HALLANDS LÄN</t>
        </is>
      </c>
      <c r="E323" t="inlineStr">
        <is>
          <t>LAHOLM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52168-2021</t>
        </is>
      </c>
      <c r="B324" s="1" t="n">
        <v>44463.5381712963</v>
      </c>
      <c r="C324" s="1" t="n">
        <v>45946</v>
      </c>
      <c r="D324" t="inlineStr">
        <is>
          <t>HALLANDS LÄN</t>
        </is>
      </c>
      <c r="E324" t="inlineStr">
        <is>
          <t>LAHOLM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41573-2022</t>
        </is>
      </c>
      <c r="B325" s="1" t="n">
        <v>44827.42050925926</v>
      </c>
      <c r="C325" s="1" t="n">
        <v>45946</v>
      </c>
      <c r="D325" t="inlineStr">
        <is>
          <t>HALLANDS LÄN</t>
        </is>
      </c>
      <c r="E325" t="inlineStr">
        <is>
          <t>LAHOLM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3447-2023</t>
        </is>
      </c>
      <c r="B326" s="1" t="n">
        <v>44949</v>
      </c>
      <c r="C326" s="1" t="n">
        <v>45946</v>
      </c>
      <c r="D326" t="inlineStr">
        <is>
          <t>HALLANDS LÄN</t>
        </is>
      </c>
      <c r="E326" t="inlineStr">
        <is>
          <t>LAHOLM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31903-2025</t>
        </is>
      </c>
      <c r="B327" s="1" t="n">
        <v>45834</v>
      </c>
      <c r="C327" s="1" t="n">
        <v>45946</v>
      </c>
      <c r="D327" t="inlineStr">
        <is>
          <t>HALLANDS LÄN</t>
        </is>
      </c>
      <c r="E327" t="inlineStr">
        <is>
          <t>LAHOLM</t>
        </is>
      </c>
      <c r="F327" t="inlineStr">
        <is>
          <t>Sveaskog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31904-2025</t>
        </is>
      </c>
      <c r="B328" s="1" t="n">
        <v>45834</v>
      </c>
      <c r="C328" s="1" t="n">
        <v>45946</v>
      </c>
      <c r="D328" t="inlineStr">
        <is>
          <t>HALLANDS LÄN</t>
        </is>
      </c>
      <c r="E328" t="inlineStr">
        <is>
          <t>LAHOLM</t>
        </is>
      </c>
      <c r="F328" t="inlineStr">
        <is>
          <t>Sveaskog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31905-2025</t>
        </is>
      </c>
      <c r="B329" s="1" t="n">
        <v>45834</v>
      </c>
      <c r="C329" s="1" t="n">
        <v>45946</v>
      </c>
      <c r="D329" t="inlineStr">
        <is>
          <t>HALLANDS LÄN</t>
        </is>
      </c>
      <c r="E329" t="inlineStr">
        <is>
          <t>LAHOLM</t>
        </is>
      </c>
      <c r="F329" t="inlineStr">
        <is>
          <t>Sveaskog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31756-2025</t>
        </is>
      </c>
      <c r="B330" s="1" t="n">
        <v>45834.48722222223</v>
      </c>
      <c r="C330" s="1" t="n">
        <v>45946</v>
      </c>
      <c r="D330" t="inlineStr">
        <is>
          <t>HALLANDS LÄN</t>
        </is>
      </c>
      <c r="E330" t="inlineStr">
        <is>
          <t>LAHOLM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29621-2025</t>
        </is>
      </c>
      <c r="B331" s="1" t="n">
        <v>45825</v>
      </c>
      <c r="C331" s="1" t="n">
        <v>45946</v>
      </c>
      <c r="D331" t="inlineStr">
        <is>
          <t>HALLANDS LÄN</t>
        </is>
      </c>
      <c r="E331" t="inlineStr">
        <is>
          <t>LAHOLM</t>
        </is>
      </c>
      <c r="G331" t="n">
        <v>20.1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55523-2023</t>
        </is>
      </c>
      <c r="B332" s="1" t="n">
        <v>45232</v>
      </c>
      <c r="C332" s="1" t="n">
        <v>45946</v>
      </c>
      <c r="D332" t="inlineStr">
        <is>
          <t>HALLANDS LÄN</t>
        </is>
      </c>
      <c r="E332" t="inlineStr">
        <is>
          <t>LAHOLM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44655-2024</t>
        </is>
      </c>
      <c r="B333" s="1" t="n">
        <v>45574</v>
      </c>
      <c r="C333" s="1" t="n">
        <v>45946</v>
      </c>
      <c r="D333" t="inlineStr">
        <is>
          <t>HALLANDS LÄN</t>
        </is>
      </c>
      <c r="E333" t="inlineStr">
        <is>
          <t>LAHOLM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40810-2023</t>
        </is>
      </c>
      <c r="B334" s="1" t="n">
        <v>45171</v>
      </c>
      <c r="C334" s="1" t="n">
        <v>45946</v>
      </c>
      <c r="D334" t="inlineStr">
        <is>
          <t>HALLANDS LÄN</t>
        </is>
      </c>
      <c r="E334" t="inlineStr">
        <is>
          <t>LAHOLM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53128-2021</t>
        </is>
      </c>
      <c r="B335" s="1" t="n">
        <v>44467.99408564815</v>
      </c>
      <c r="C335" s="1" t="n">
        <v>45946</v>
      </c>
      <c r="D335" t="inlineStr">
        <is>
          <t>HALLANDS LÄN</t>
        </is>
      </c>
      <c r="E335" t="inlineStr">
        <is>
          <t>LAHOLM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33681-2025</t>
        </is>
      </c>
      <c r="B336" s="1" t="n">
        <v>45841.6830787037</v>
      </c>
      <c r="C336" s="1" t="n">
        <v>45946</v>
      </c>
      <c r="D336" t="inlineStr">
        <is>
          <t>HALLANDS LÄN</t>
        </is>
      </c>
      <c r="E336" t="inlineStr">
        <is>
          <t>LAHOLM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33802-2025</t>
        </is>
      </c>
      <c r="B337" s="1" t="n">
        <v>45842.44645833333</v>
      </c>
      <c r="C337" s="1" t="n">
        <v>45946</v>
      </c>
      <c r="D337" t="inlineStr">
        <is>
          <t>HALLANDS LÄN</t>
        </is>
      </c>
      <c r="E337" t="inlineStr">
        <is>
          <t>LAHOLM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33997-2025</t>
        </is>
      </c>
      <c r="B338" s="1" t="n">
        <v>45843</v>
      </c>
      <c r="C338" s="1" t="n">
        <v>45946</v>
      </c>
      <c r="D338" t="inlineStr">
        <is>
          <t>HALLANDS LÄN</t>
        </is>
      </c>
      <c r="E338" t="inlineStr">
        <is>
          <t>LAHOLM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34200-2025</t>
        </is>
      </c>
      <c r="B339" s="1" t="n">
        <v>45845</v>
      </c>
      <c r="C339" s="1" t="n">
        <v>45946</v>
      </c>
      <c r="D339" t="inlineStr">
        <is>
          <t>HALLANDS LÄN</t>
        </is>
      </c>
      <c r="E339" t="inlineStr">
        <is>
          <t>LAHOLM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33798-2025</t>
        </is>
      </c>
      <c r="B340" s="1" t="n">
        <v>45842.43893518519</v>
      </c>
      <c r="C340" s="1" t="n">
        <v>45946</v>
      </c>
      <c r="D340" t="inlineStr">
        <is>
          <t>HALLANDS LÄN</t>
        </is>
      </c>
      <c r="E340" t="inlineStr">
        <is>
          <t>LAHOLM</t>
        </is>
      </c>
      <c r="G340" t="n">
        <v>5.1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33813-2025</t>
        </is>
      </c>
      <c r="B341" s="1" t="n">
        <v>45842.45458333333</v>
      </c>
      <c r="C341" s="1" t="n">
        <v>45946</v>
      </c>
      <c r="D341" t="inlineStr">
        <is>
          <t>HALLANDS LÄN</t>
        </is>
      </c>
      <c r="E341" t="inlineStr">
        <is>
          <t>LAHOLM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1302-2022</t>
        </is>
      </c>
      <c r="B342" s="1" t="n">
        <v>44572.70826388889</v>
      </c>
      <c r="C342" s="1" t="n">
        <v>45946</v>
      </c>
      <c r="D342" t="inlineStr">
        <is>
          <t>HALLANDS LÄN</t>
        </is>
      </c>
      <c r="E342" t="inlineStr">
        <is>
          <t>LAHOLM</t>
        </is>
      </c>
      <c r="G342" t="n">
        <v>4.1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629-2024</t>
        </is>
      </c>
      <c r="B343" s="1" t="n">
        <v>45299</v>
      </c>
      <c r="C343" s="1" t="n">
        <v>45946</v>
      </c>
      <c r="D343" t="inlineStr">
        <is>
          <t>HALLANDS LÄN</t>
        </is>
      </c>
      <c r="E343" t="inlineStr">
        <is>
          <t>LAHOLM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34208-2025</t>
        </is>
      </c>
      <c r="B344" s="1" t="n">
        <v>45845</v>
      </c>
      <c r="C344" s="1" t="n">
        <v>45946</v>
      </c>
      <c r="D344" t="inlineStr">
        <is>
          <t>HALLANDS LÄN</t>
        </is>
      </c>
      <c r="E344" t="inlineStr">
        <is>
          <t>LAHOLM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10084-2024</t>
        </is>
      </c>
      <c r="B345" s="1" t="n">
        <v>45364.4489699074</v>
      </c>
      <c r="C345" s="1" t="n">
        <v>45946</v>
      </c>
      <c r="D345" t="inlineStr">
        <is>
          <t>HALLANDS LÄN</t>
        </is>
      </c>
      <c r="E345" t="inlineStr">
        <is>
          <t>LAHOLM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34889-2025</t>
        </is>
      </c>
      <c r="B346" s="1" t="n">
        <v>45849.48822916667</v>
      </c>
      <c r="C346" s="1" t="n">
        <v>45946</v>
      </c>
      <c r="D346" t="inlineStr">
        <is>
          <t>HALLANDS LÄN</t>
        </is>
      </c>
      <c r="E346" t="inlineStr">
        <is>
          <t>LAHOLM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34867-2025</t>
        </is>
      </c>
      <c r="B347" s="1" t="n">
        <v>45849.44444444445</v>
      </c>
      <c r="C347" s="1" t="n">
        <v>45946</v>
      </c>
      <c r="D347" t="inlineStr">
        <is>
          <t>HALLANDS LÄN</t>
        </is>
      </c>
      <c r="E347" t="inlineStr">
        <is>
          <t>LAHOLM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34844-2025</t>
        </is>
      </c>
      <c r="B348" s="1" t="n">
        <v>45849.41171296296</v>
      </c>
      <c r="C348" s="1" t="n">
        <v>45946</v>
      </c>
      <c r="D348" t="inlineStr">
        <is>
          <t>HALLANDS LÄN</t>
        </is>
      </c>
      <c r="E348" t="inlineStr">
        <is>
          <t>LAHOLM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34866-2025</t>
        </is>
      </c>
      <c r="B349" s="1" t="n">
        <v>45849.44392361111</v>
      </c>
      <c r="C349" s="1" t="n">
        <v>45946</v>
      </c>
      <c r="D349" t="inlineStr">
        <is>
          <t>HALLANDS LÄN</t>
        </is>
      </c>
      <c r="E349" t="inlineStr">
        <is>
          <t>LAHOLM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34942-2025</t>
        </is>
      </c>
      <c r="B350" s="1" t="n">
        <v>45849.5847337963</v>
      </c>
      <c r="C350" s="1" t="n">
        <v>45946</v>
      </c>
      <c r="D350" t="inlineStr">
        <is>
          <t>HALLANDS LÄN</t>
        </is>
      </c>
      <c r="E350" t="inlineStr">
        <is>
          <t>LAHOLM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34934-2025</t>
        </is>
      </c>
      <c r="B351" s="1" t="n">
        <v>45849.57458333333</v>
      </c>
      <c r="C351" s="1" t="n">
        <v>45946</v>
      </c>
      <c r="D351" t="inlineStr">
        <is>
          <t>HALLANDS LÄN</t>
        </is>
      </c>
      <c r="E351" t="inlineStr">
        <is>
          <t>LAHOLM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34760-2025</t>
        </is>
      </c>
      <c r="B352" s="1" t="n">
        <v>45848.63670138889</v>
      </c>
      <c r="C352" s="1" t="n">
        <v>45946</v>
      </c>
      <c r="D352" t="inlineStr">
        <is>
          <t>HALLANDS LÄN</t>
        </is>
      </c>
      <c r="E352" t="inlineStr">
        <is>
          <t>LAHOLM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52094-2021</t>
        </is>
      </c>
      <c r="B353" s="1" t="n">
        <v>44462</v>
      </c>
      <c r="C353" s="1" t="n">
        <v>45946</v>
      </c>
      <c r="D353" t="inlineStr">
        <is>
          <t>HALLANDS LÄN</t>
        </is>
      </c>
      <c r="E353" t="inlineStr">
        <is>
          <t>LAHOLM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34817-2025</t>
        </is>
      </c>
      <c r="B354" s="1" t="n">
        <v>45849.35920138889</v>
      </c>
      <c r="C354" s="1" t="n">
        <v>45946</v>
      </c>
      <c r="D354" t="inlineStr">
        <is>
          <t>HALLANDS LÄN</t>
        </is>
      </c>
      <c r="E354" t="inlineStr">
        <is>
          <t>LAHOLM</t>
        </is>
      </c>
      <c r="G354" t="n">
        <v>8.699999999999999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34819-2025</t>
        </is>
      </c>
      <c r="B355" s="1" t="n">
        <v>45849.36564814814</v>
      </c>
      <c r="C355" s="1" t="n">
        <v>45946</v>
      </c>
      <c r="D355" t="inlineStr">
        <is>
          <t>HALLANDS LÄN</t>
        </is>
      </c>
      <c r="E355" t="inlineStr">
        <is>
          <t>LAHOLM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13504-2023</t>
        </is>
      </c>
      <c r="B356" s="1" t="n">
        <v>45006</v>
      </c>
      <c r="C356" s="1" t="n">
        <v>45946</v>
      </c>
      <c r="D356" t="inlineStr">
        <is>
          <t>HALLANDS LÄN</t>
        </is>
      </c>
      <c r="E356" t="inlineStr">
        <is>
          <t>LAHOLM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13505-2023</t>
        </is>
      </c>
      <c r="B357" s="1" t="n">
        <v>45006.27586805556</v>
      </c>
      <c r="C357" s="1" t="n">
        <v>45946</v>
      </c>
      <c r="D357" t="inlineStr">
        <is>
          <t>HALLANDS LÄN</t>
        </is>
      </c>
      <c r="E357" t="inlineStr">
        <is>
          <t>LAHOLM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5167-2022</t>
        </is>
      </c>
      <c r="B358" s="1" t="n">
        <v>44594.41488425926</v>
      </c>
      <c r="C358" s="1" t="n">
        <v>45946</v>
      </c>
      <c r="D358" t="inlineStr">
        <is>
          <t>HALLANDS LÄN</t>
        </is>
      </c>
      <c r="E358" t="inlineStr">
        <is>
          <t>LAHOLM</t>
        </is>
      </c>
      <c r="F358" t="inlineStr">
        <is>
          <t>Kommuner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13085-2025</t>
        </is>
      </c>
      <c r="B359" s="1" t="n">
        <v>45734.63959490741</v>
      </c>
      <c r="C359" s="1" t="n">
        <v>45946</v>
      </c>
      <c r="D359" t="inlineStr">
        <is>
          <t>HALLANDS LÄN</t>
        </is>
      </c>
      <c r="E359" t="inlineStr">
        <is>
          <t>LAHOLM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67861-2021</t>
        </is>
      </c>
      <c r="B360" s="1" t="n">
        <v>44525</v>
      </c>
      <c r="C360" s="1" t="n">
        <v>45946</v>
      </c>
      <c r="D360" t="inlineStr">
        <is>
          <t>HALLANDS LÄN</t>
        </is>
      </c>
      <c r="E360" t="inlineStr">
        <is>
          <t>LAHOLM</t>
        </is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42403-2025</t>
        </is>
      </c>
      <c r="B361" s="1" t="n">
        <v>45905.37598379629</v>
      </c>
      <c r="C361" s="1" t="n">
        <v>45946</v>
      </c>
      <c r="D361" t="inlineStr">
        <is>
          <t>HALLANDS LÄN</t>
        </is>
      </c>
      <c r="E361" t="inlineStr">
        <is>
          <t>LAHOLM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42392-2025</t>
        </is>
      </c>
      <c r="B362" s="1" t="n">
        <v>45905.36045138889</v>
      </c>
      <c r="C362" s="1" t="n">
        <v>45946</v>
      </c>
      <c r="D362" t="inlineStr">
        <is>
          <t>HALLANDS LÄN</t>
        </is>
      </c>
      <c r="E362" t="inlineStr">
        <is>
          <t>LAHOLM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54465-2024</t>
        </is>
      </c>
      <c r="B363" s="1" t="n">
        <v>45617</v>
      </c>
      <c r="C363" s="1" t="n">
        <v>45946</v>
      </c>
      <c r="D363" t="inlineStr">
        <is>
          <t>HALLANDS LÄN</t>
        </is>
      </c>
      <c r="E363" t="inlineStr">
        <is>
          <t>LAHOLM</t>
        </is>
      </c>
      <c r="F363" t="inlineStr">
        <is>
          <t>Sveaskog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42397-2025</t>
        </is>
      </c>
      <c r="B364" s="1" t="n">
        <v>45905.36690972222</v>
      </c>
      <c r="C364" s="1" t="n">
        <v>45946</v>
      </c>
      <c r="D364" t="inlineStr">
        <is>
          <t>HALLANDS LÄN</t>
        </is>
      </c>
      <c r="E364" t="inlineStr">
        <is>
          <t>LAHOLM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45858-2023</t>
        </is>
      </c>
      <c r="B365" s="1" t="n">
        <v>45195.60150462963</v>
      </c>
      <c r="C365" s="1" t="n">
        <v>45946</v>
      </c>
      <c r="D365" t="inlineStr">
        <is>
          <t>HALLANDS LÄN</t>
        </is>
      </c>
      <c r="E365" t="inlineStr">
        <is>
          <t>LAHOLM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53532-2024</t>
        </is>
      </c>
      <c r="B366" s="1" t="n">
        <v>45614</v>
      </c>
      <c r="C366" s="1" t="n">
        <v>45946</v>
      </c>
      <c r="D366" t="inlineStr">
        <is>
          <t>HALLANDS LÄN</t>
        </is>
      </c>
      <c r="E366" t="inlineStr">
        <is>
          <t>LAHOLM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25478-2025</t>
        </is>
      </c>
      <c r="B367" s="1" t="n">
        <v>45802</v>
      </c>
      <c r="C367" s="1" t="n">
        <v>45946</v>
      </c>
      <c r="D367" t="inlineStr">
        <is>
          <t>HALLANDS LÄN</t>
        </is>
      </c>
      <c r="E367" t="inlineStr">
        <is>
          <t>LAHOLM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3463-2024</t>
        </is>
      </c>
      <c r="B368" s="1" t="n">
        <v>45320.39762731481</v>
      </c>
      <c r="C368" s="1" t="n">
        <v>45946</v>
      </c>
      <c r="D368" t="inlineStr">
        <is>
          <t>HALLANDS LÄN</t>
        </is>
      </c>
      <c r="E368" t="inlineStr">
        <is>
          <t>LAHOLM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43146-2025</t>
        </is>
      </c>
      <c r="B369" s="1" t="n">
        <v>45910.31850694444</v>
      </c>
      <c r="C369" s="1" t="n">
        <v>45946</v>
      </c>
      <c r="D369" t="inlineStr">
        <is>
          <t>HALLANDS LÄN</t>
        </is>
      </c>
      <c r="E369" t="inlineStr">
        <is>
          <t>LAHOLM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17097-2022</t>
        </is>
      </c>
      <c r="B370" s="1" t="n">
        <v>44677</v>
      </c>
      <c r="C370" s="1" t="n">
        <v>45946</v>
      </c>
      <c r="D370" t="inlineStr">
        <is>
          <t>HALLANDS LÄN</t>
        </is>
      </c>
      <c r="E370" t="inlineStr">
        <is>
          <t>LAHOLM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3860-2024</t>
        </is>
      </c>
      <c r="B371" s="1" t="n">
        <v>45322</v>
      </c>
      <c r="C371" s="1" t="n">
        <v>45946</v>
      </c>
      <c r="D371" t="inlineStr">
        <is>
          <t>HALLANDS LÄN</t>
        </is>
      </c>
      <c r="E371" t="inlineStr">
        <is>
          <t>LAHOLM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37322-2023</t>
        </is>
      </c>
      <c r="B372" s="1" t="n">
        <v>45156.39575231481</v>
      </c>
      <c r="C372" s="1" t="n">
        <v>45946</v>
      </c>
      <c r="D372" t="inlineStr">
        <is>
          <t>HALLANDS LÄN</t>
        </is>
      </c>
      <c r="E372" t="inlineStr">
        <is>
          <t>LAHOLM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32911-2025</t>
        </is>
      </c>
      <c r="B373" s="1" t="n">
        <v>45839.63515046296</v>
      </c>
      <c r="C373" s="1" t="n">
        <v>45946</v>
      </c>
      <c r="D373" t="inlineStr">
        <is>
          <t>HALLANDS LÄN</t>
        </is>
      </c>
      <c r="E373" t="inlineStr">
        <is>
          <t>LAHOLM</t>
        </is>
      </c>
      <c r="G373" t="n">
        <v>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58771-2024</t>
        </is>
      </c>
      <c r="B374" s="1" t="n">
        <v>45635.76869212963</v>
      </c>
      <c r="C374" s="1" t="n">
        <v>45946</v>
      </c>
      <c r="D374" t="inlineStr">
        <is>
          <t>HALLANDS LÄN</t>
        </is>
      </c>
      <c r="E374" t="inlineStr">
        <is>
          <t>LAHOLM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24990-2025</t>
        </is>
      </c>
      <c r="B375" s="1" t="n">
        <v>45799.61059027778</v>
      </c>
      <c r="C375" s="1" t="n">
        <v>45946</v>
      </c>
      <c r="D375" t="inlineStr">
        <is>
          <t>HALLANDS LÄN</t>
        </is>
      </c>
      <c r="E375" t="inlineStr">
        <is>
          <t>LAHOLM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40465-2024</t>
        </is>
      </c>
      <c r="B376" s="1" t="n">
        <v>45555.51167824074</v>
      </c>
      <c r="C376" s="1" t="n">
        <v>45946</v>
      </c>
      <c r="D376" t="inlineStr">
        <is>
          <t>HALLANDS LÄN</t>
        </is>
      </c>
      <c r="E376" t="inlineStr">
        <is>
          <t>LAHOLM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40468-2024</t>
        </is>
      </c>
      <c r="B377" s="1" t="n">
        <v>45555.52300925926</v>
      </c>
      <c r="C377" s="1" t="n">
        <v>45946</v>
      </c>
      <c r="D377" t="inlineStr">
        <is>
          <t>HALLANDS LÄN</t>
        </is>
      </c>
      <c r="E377" t="inlineStr">
        <is>
          <t>LAHOLM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40467-2024</t>
        </is>
      </c>
      <c r="B378" s="1" t="n">
        <v>45555.51967592593</v>
      </c>
      <c r="C378" s="1" t="n">
        <v>45946</v>
      </c>
      <c r="D378" t="inlineStr">
        <is>
          <t>HALLANDS LÄN</t>
        </is>
      </c>
      <c r="E378" t="inlineStr">
        <is>
          <t>LAHOLM</t>
        </is>
      </c>
      <c r="G378" t="n">
        <v>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8575-2023</t>
        </is>
      </c>
      <c r="B379" s="1" t="n">
        <v>44977.64599537037</v>
      </c>
      <c r="C379" s="1" t="n">
        <v>45946</v>
      </c>
      <c r="D379" t="inlineStr">
        <is>
          <t>HALLANDS LÄN</t>
        </is>
      </c>
      <c r="E379" t="inlineStr">
        <is>
          <t>LAHOLM</t>
        </is>
      </c>
      <c r="G379" t="n">
        <v>6.1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40316-2024</t>
        </is>
      </c>
      <c r="B380" s="1" t="n">
        <v>45554.76332175926</v>
      </c>
      <c r="C380" s="1" t="n">
        <v>45946</v>
      </c>
      <c r="D380" t="inlineStr">
        <is>
          <t>HALLANDS LÄN</t>
        </is>
      </c>
      <c r="E380" t="inlineStr">
        <is>
          <t>LAHOLM</t>
        </is>
      </c>
      <c r="G380" t="n">
        <v>4.1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38242-2024</t>
        </is>
      </c>
      <c r="B381" s="1" t="n">
        <v>45545.57153935185</v>
      </c>
      <c r="C381" s="1" t="n">
        <v>45946</v>
      </c>
      <c r="D381" t="inlineStr">
        <is>
          <t>HALLANDS LÄN</t>
        </is>
      </c>
      <c r="E381" t="inlineStr">
        <is>
          <t>LAHOLM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5868-2025</t>
        </is>
      </c>
      <c r="B382" s="1" t="n">
        <v>45695.35885416667</v>
      </c>
      <c r="C382" s="1" t="n">
        <v>45946</v>
      </c>
      <c r="D382" t="inlineStr">
        <is>
          <t>HALLANDS LÄN</t>
        </is>
      </c>
      <c r="E382" t="inlineStr">
        <is>
          <t>LAHOLM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9737-2025</t>
        </is>
      </c>
      <c r="B383" s="1" t="n">
        <v>45715</v>
      </c>
      <c r="C383" s="1" t="n">
        <v>45946</v>
      </c>
      <c r="D383" t="inlineStr">
        <is>
          <t>HALLANDS LÄN</t>
        </is>
      </c>
      <c r="E383" t="inlineStr">
        <is>
          <t>LAHOLM</t>
        </is>
      </c>
      <c r="G383" t="n">
        <v>4.6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12439-2025</t>
        </is>
      </c>
      <c r="B384" s="1" t="n">
        <v>45730.47434027777</v>
      </c>
      <c r="C384" s="1" t="n">
        <v>45946</v>
      </c>
      <c r="D384" t="inlineStr">
        <is>
          <t>HALLANDS LÄN</t>
        </is>
      </c>
      <c r="E384" t="inlineStr">
        <is>
          <t>LAHOLM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55312-2023</t>
        </is>
      </c>
      <c r="B385" s="1" t="n">
        <v>45237</v>
      </c>
      <c r="C385" s="1" t="n">
        <v>45946</v>
      </c>
      <c r="D385" t="inlineStr">
        <is>
          <t>HALLANDS LÄN</t>
        </is>
      </c>
      <c r="E385" t="inlineStr">
        <is>
          <t>LAHOLM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12448-2025</t>
        </is>
      </c>
      <c r="B386" s="1" t="n">
        <v>45730.48793981481</v>
      </c>
      <c r="C386" s="1" t="n">
        <v>45946</v>
      </c>
      <c r="D386" t="inlineStr">
        <is>
          <t>HALLANDS LÄN</t>
        </is>
      </c>
      <c r="E386" t="inlineStr">
        <is>
          <t>LAHOLM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27226-2023</t>
        </is>
      </c>
      <c r="B387" s="1" t="n">
        <v>45096</v>
      </c>
      <c r="C387" s="1" t="n">
        <v>45946</v>
      </c>
      <c r="D387" t="inlineStr">
        <is>
          <t>HALLANDS LÄN</t>
        </is>
      </c>
      <c r="E387" t="inlineStr">
        <is>
          <t>LAHOLM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48972-2023</t>
        </is>
      </c>
      <c r="B388" s="1" t="n">
        <v>45209.6246875</v>
      </c>
      <c r="C388" s="1" t="n">
        <v>45946</v>
      </c>
      <c r="D388" t="inlineStr">
        <is>
          <t>HALLANDS LÄN</t>
        </is>
      </c>
      <c r="E388" t="inlineStr">
        <is>
          <t>LAHOLM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39903-2023</t>
        </is>
      </c>
      <c r="B389" s="1" t="n">
        <v>45168</v>
      </c>
      <c r="C389" s="1" t="n">
        <v>45946</v>
      </c>
      <c r="D389" t="inlineStr">
        <is>
          <t>HALLANDS LÄN</t>
        </is>
      </c>
      <c r="E389" t="inlineStr">
        <is>
          <t>LAHOLM</t>
        </is>
      </c>
      <c r="G389" t="n">
        <v>3.1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63674-2023</t>
        </is>
      </c>
      <c r="B390" s="1" t="n">
        <v>45275.64228009259</v>
      </c>
      <c r="C390" s="1" t="n">
        <v>45946</v>
      </c>
      <c r="D390" t="inlineStr">
        <is>
          <t>HALLANDS LÄN</t>
        </is>
      </c>
      <c r="E390" t="inlineStr">
        <is>
          <t>LAHOLM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40481-2023</t>
        </is>
      </c>
      <c r="B391" s="1" t="n">
        <v>45170.36912037037</v>
      </c>
      <c r="C391" s="1" t="n">
        <v>45946</v>
      </c>
      <c r="D391" t="inlineStr">
        <is>
          <t>HALLANDS LÄN</t>
        </is>
      </c>
      <c r="E391" t="inlineStr">
        <is>
          <t>LAHOLM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51399-2022</t>
        </is>
      </c>
      <c r="B392" s="1" t="n">
        <v>44869.43813657408</v>
      </c>
      <c r="C392" s="1" t="n">
        <v>45946</v>
      </c>
      <c r="D392" t="inlineStr">
        <is>
          <t>HALLANDS LÄN</t>
        </is>
      </c>
      <c r="E392" t="inlineStr">
        <is>
          <t>LAHOLM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25590-2023</t>
        </is>
      </c>
      <c r="B393" s="1" t="n">
        <v>45089.63304398148</v>
      </c>
      <c r="C393" s="1" t="n">
        <v>45946</v>
      </c>
      <c r="D393" t="inlineStr">
        <is>
          <t>HALLANDS LÄN</t>
        </is>
      </c>
      <c r="E393" t="inlineStr">
        <is>
          <t>LAHOLM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52520-2023</t>
        </is>
      </c>
      <c r="B394" s="1" t="n">
        <v>45225.50159722222</v>
      </c>
      <c r="C394" s="1" t="n">
        <v>45946</v>
      </c>
      <c r="D394" t="inlineStr">
        <is>
          <t>HALLANDS LÄN</t>
        </is>
      </c>
      <c r="E394" t="inlineStr">
        <is>
          <t>LAHOLM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29704-2024</t>
        </is>
      </c>
      <c r="B395" s="1" t="n">
        <v>45485.32791666667</v>
      </c>
      <c r="C395" s="1" t="n">
        <v>45946</v>
      </c>
      <c r="D395" t="inlineStr">
        <is>
          <t>HALLANDS LÄN</t>
        </is>
      </c>
      <c r="E395" t="inlineStr">
        <is>
          <t>LAHOLM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23582-2025</t>
        </is>
      </c>
      <c r="B396" s="1" t="n">
        <v>45792.6289699074</v>
      </c>
      <c r="C396" s="1" t="n">
        <v>45946</v>
      </c>
      <c r="D396" t="inlineStr">
        <is>
          <t>HALLANDS LÄN</t>
        </is>
      </c>
      <c r="E396" t="inlineStr">
        <is>
          <t>LAHOLM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46643-2023</t>
        </is>
      </c>
      <c r="B397" s="1" t="n">
        <v>45195</v>
      </c>
      <c r="C397" s="1" t="n">
        <v>45946</v>
      </c>
      <c r="D397" t="inlineStr">
        <is>
          <t>HALLANDS LÄN</t>
        </is>
      </c>
      <c r="E397" t="inlineStr">
        <is>
          <t>LAHOLM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29349-2025</t>
        </is>
      </c>
      <c r="B398" s="1" t="n">
        <v>45824.52892361111</v>
      </c>
      <c r="C398" s="1" t="n">
        <v>45946</v>
      </c>
      <c r="D398" t="inlineStr">
        <is>
          <t>HALLANDS LÄN</t>
        </is>
      </c>
      <c r="E398" t="inlineStr">
        <is>
          <t>LAHOLM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25438-2025</t>
        </is>
      </c>
      <c r="B399" s="1" t="n">
        <v>45801.30704861111</v>
      </c>
      <c r="C399" s="1" t="n">
        <v>45946</v>
      </c>
      <c r="D399" t="inlineStr">
        <is>
          <t>HALLANDS LÄN</t>
        </is>
      </c>
      <c r="E399" t="inlineStr">
        <is>
          <t>LAHOLM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58557-2022</t>
        </is>
      </c>
      <c r="B400" s="1" t="n">
        <v>44902.48420138889</v>
      </c>
      <c r="C400" s="1" t="n">
        <v>45946</v>
      </c>
      <c r="D400" t="inlineStr">
        <is>
          <t>HALLANDS LÄN</t>
        </is>
      </c>
      <c r="E400" t="inlineStr">
        <is>
          <t>LAHOLM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36436-2021</t>
        </is>
      </c>
      <c r="B401" s="1" t="n">
        <v>44390.89418981481</v>
      </c>
      <c r="C401" s="1" t="n">
        <v>45946</v>
      </c>
      <c r="D401" t="inlineStr">
        <is>
          <t>HALLANDS LÄN</t>
        </is>
      </c>
      <c r="E401" t="inlineStr">
        <is>
          <t>LAHOLM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3821-2023</t>
        </is>
      </c>
      <c r="B402" s="1" t="n">
        <v>44951</v>
      </c>
      <c r="C402" s="1" t="n">
        <v>45946</v>
      </c>
      <c r="D402" t="inlineStr">
        <is>
          <t>HALLANDS LÄN</t>
        </is>
      </c>
      <c r="E402" t="inlineStr">
        <is>
          <t>LAHOLM</t>
        </is>
      </c>
      <c r="G402" t="n">
        <v>4.1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4674-2021</t>
        </is>
      </c>
      <c r="B403" s="1" t="n">
        <v>44225</v>
      </c>
      <c r="C403" s="1" t="n">
        <v>45946</v>
      </c>
      <c r="D403" t="inlineStr">
        <is>
          <t>HALLANDS LÄN</t>
        </is>
      </c>
      <c r="E403" t="inlineStr">
        <is>
          <t>LAHOLM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42391-2025</t>
        </is>
      </c>
      <c r="B404" s="1" t="n">
        <v>45905.35337962963</v>
      </c>
      <c r="C404" s="1" t="n">
        <v>45946</v>
      </c>
      <c r="D404" t="inlineStr">
        <is>
          <t>HALLANDS LÄN</t>
        </is>
      </c>
      <c r="E404" t="inlineStr">
        <is>
          <t>LAHOLM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46317-2021</t>
        </is>
      </c>
      <c r="B405" s="1" t="n">
        <v>44442.63194444445</v>
      </c>
      <c r="C405" s="1" t="n">
        <v>45946</v>
      </c>
      <c r="D405" t="inlineStr">
        <is>
          <t>HALLANDS LÄN</t>
        </is>
      </c>
      <c r="E405" t="inlineStr">
        <is>
          <t>LAHOLM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6911-2024</t>
        </is>
      </c>
      <c r="B406" s="1" t="n">
        <v>45343.26864583333</v>
      </c>
      <c r="C406" s="1" t="n">
        <v>45946</v>
      </c>
      <c r="D406" t="inlineStr">
        <is>
          <t>HALLANDS LÄN</t>
        </is>
      </c>
      <c r="E406" t="inlineStr">
        <is>
          <t>LAHOLM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346-2025</t>
        </is>
      </c>
      <c r="B407" s="1" t="n">
        <v>45660</v>
      </c>
      <c r="C407" s="1" t="n">
        <v>45946</v>
      </c>
      <c r="D407" t="inlineStr">
        <is>
          <t>HALLANDS LÄN</t>
        </is>
      </c>
      <c r="E407" t="inlineStr">
        <is>
          <t>LAHOLM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28108-2025</t>
        </is>
      </c>
      <c r="B408" s="1" t="n">
        <v>45817.86206018519</v>
      </c>
      <c r="C408" s="1" t="n">
        <v>45946</v>
      </c>
      <c r="D408" t="inlineStr">
        <is>
          <t>HALLANDS LÄN</t>
        </is>
      </c>
      <c r="E408" t="inlineStr">
        <is>
          <t>LAHOLM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58558-2022</t>
        </is>
      </c>
      <c r="B409" s="1" t="n">
        <v>44902.48533564815</v>
      </c>
      <c r="C409" s="1" t="n">
        <v>45946</v>
      </c>
      <c r="D409" t="inlineStr">
        <is>
          <t>HALLANDS LÄN</t>
        </is>
      </c>
      <c r="E409" t="inlineStr">
        <is>
          <t>LAHOLM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51549-2023</t>
        </is>
      </c>
      <c r="B410" s="1" t="n">
        <v>45222.42516203703</v>
      </c>
      <c r="C410" s="1" t="n">
        <v>45946</v>
      </c>
      <c r="D410" t="inlineStr">
        <is>
          <t>HALLANDS LÄN</t>
        </is>
      </c>
      <c r="E410" t="inlineStr">
        <is>
          <t>LAHOLM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13326-2022</t>
        </is>
      </c>
      <c r="B411" s="1" t="n">
        <v>44645.35204861111</v>
      </c>
      <c r="C411" s="1" t="n">
        <v>45946</v>
      </c>
      <c r="D411" t="inlineStr">
        <is>
          <t>HALLANDS LÄN</t>
        </is>
      </c>
      <c r="E411" t="inlineStr">
        <is>
          <t>LAHOLM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1887-2022</t>
        </is>
      </c>
      <c r="B412" s="1" t="n">
        <v>44575</v>
      </c>
      <c r="C412" s="1" t="n">
        <v>45946</v>
      </c>
      <c r="D412" t="inlineStr">
        <is>
          <t>HALLANDS LÄN</t>
        </is>
      </c>
      <c r="E412" t="inlineStr">
        <is>
          <t>LAHOLM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16350-2025</t>
        </is>
      </c>
      <c r="B413" s="1" t="n">
        <v>45751</v>
      </c>
      <c r="C413" s="1" t="n">
        <v>45946</v>
      </c>
      <c r="D413" t="inlineStr">
        <is>
          <t>HALLANDS LÄN</t>
        </is>
      </c>
      <c r="E413" t="inlineStr">
        <is>
          <t>LAHOLM</t>
        </is>
      </c>
      <c r="G413" t="n">
        <v>4.8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29104-2025</t>
        </is>
      </c>
      <c r="B414" s="1" t="n">
        <v>45821.57435185185</v>
      </c>
      <c r="C414" s="1" t="n">
        <v>45946</v>
      </c>
      <c r="D414" t="inlineStr">
        <is>
          <t>HALLANDS LÄN</t>
        </is>
      </c>
      <c r="E414" t="inlineStr">
        <is>
          <t>LAHOLM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7783-2024</t>
        </is>
      </c>
      <c r="B415" s="1" t="n">
        <v>45349.59508101852</v>
      </c>
      <c r="C415" s="1" t="n">
        <v>45946</v>
      </c>
      <c r="D415" t="inlineStr">
        <is>
          <t>HALLANDS LÄN</t>
        </is>
      </c>
      <c r="E415" t="inlineStr">
        <is>
          <t>LAHOLM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4226-2025</t>
        </is>
      </c>
      <c r="B416" s="1" t="n">
        <v>45685.53512731481</v>
      </c>
      <c r="C416" s="1" t="n">
        <v>45946</v>
      </c>
      <c r="D416" t="inlineStr">
        <is>
          <t>HALLANDS LÄN</t>
        </is>
      </c>
      <c r="E416" t="inlineStr">
        <is>
          <t>LAHOLM</t>
        </is>
      </c>
      <c r="G416" t="n">
        <v>4.5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53605-2023</t>
        </is>
      </c>
      <c r="B417" s="1" t="n">
        <v>45230.56825231481</v>
      </c>
      <c r="C417" s="1" t="n">
        <v>45946</v>
      </c>
      <c r="D417" t="inlineStr">
        <is>
          <t>HALLANDS LÄN</t>
        </is>
      </c>
      <c r="E417" t="inlineStr">
        <is>
          <t>LAHOLM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57320-2021</t>
        </is>
      </c>
      <c r="B418" s="1" t="n">
        <v>44483</v>
      </c>
      <c r="C418" s="1" t="n">
        <v>45946</v>
      </c>
      <c r="D418" t="inlineStr">
        <is>
          <t>HALLANDS LÄN</t>
        </is>
      </c>
      <c r="E418" t="inlineStr">
        <is>
          <t>LAHOLM</t>
        </is>
      </c>
      <c r="G418" t="n">
        <v>5.8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73894-2021</t>
        </is>
      </c>
      <c r="B419" s="1" t="n">
        <v>44553</v>
      </c>
      <c r="C419" s="1" t="n">
        <v>45946</v>
      </c>
      <c r="D419" t="inlineStr">
        <is>
          <t>HALLANDS LÄN</t>
        </is>
      </c>
      <c r="E419" t="inlineStr">
        <is>
          <t>LAHOLM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1889-2022</t>
        </is>
      </c>
      <c r="B420" s="1" t="n">
        <v>44575.34390046296</v>
      </c>
      <c r="C420" s="1" t="n">
        <v>45946</v>
      </c>
      <c r="D420" t="inlineStr">
        <is>
          <t>HALLANDS LÄN</t>
        </is>
      </c>
      <c r="E420" t="inlineStr">
        <is>
          <t>LAHOLM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53909-2022</t>
        </is>
      </c>
      <c r="B421" s="1" t="n">
        <v>44880.84497685185</v>
      </c>
      <c r="C421" s="1" t="n">
        <v>45946</v>
      </c>
      <c r="D421" t="inlineStr">
        <is>
          <t>HALLANDS LÄN</t>
        </is>
      </c>
      <c r="E421" t="inlineStr">
        <is>
          <t>LAHOLM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43437-2023</t>
        </is>
      </c>
      <c r="B422" s="1" t="n">
        <v>45184.32893518519</v>
      </c>
      <c r="C422" s="1" t="n">
        <v>45946</v>
      </c>
      <c r="D422" t="inlineStr">
        <is>
          <t>HALLANDS LÄN</t>
        </is>
      </c>
      <c r="E422" t="inlineStr">
        <is>
          <t>LAHOLM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16655-2025</t>
        </is>
      </c>
      <c r="B423" s="1" t="n">
        <v>45754.39579861111</v>
      </c>
      <c r="C423" s="1" t="n">
        <v>45946</v>
      </c>
      <c r="D423" t="inlineStr">
        <is>
          <t>HALLANDS LÄN</t>
        </is>
      </c>
      <c r="E423" t="inlineStr">
        <is>
          <t>LAHOLM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7724-2023</t>
        </is>
      </c>
      <c r="B424" s="1" t="n">
        <v>44973</v>
      </c>
      <c r="C424" s="1" t="n">
        <v>45946</v>
      </c>
      <c r="D424" t="inlineStr">
        <is>
          <t>HALLANDS LÄN</t>
        </is>
      </c>
      <c r="E424" t="inlineStr">
        <is>
          <t>LAHOLM</t>
        </is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17259-2023</t>
        </is>
      </c>
      <c r="B425" s="1" t="n">
        <v>45035.41225694444</v>
      </c>
      <c r="C425" s="1" t="n">
        <v>45946</v>
      </c>
      <c r="D425" t="inlineStr">
        <is>
          <t>HALLANDS LÄN</t>
        </is>
      </c>
      <c r="E425" t="inlineStr">
        <is>
          <t>LAHOLM</t>
        </is>
      </c>
      <c r="G425" t="n">
        <v>2.4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6037-2025</t>
        </is>
      </c>
      <c r="B426" s="1" t="n">
        <v>45695.65498842593</v>
      </c>
      <c r="C426" s="1" t="n">
        <v>45946</v>
      </c>
      <c r="D426" t="inlineStr">
        <is>
          <t>HALLANDS LÄN</t>
        </is>
      </c>
      <c r="E426" t="inlineStr">
        <is>
          <t>LAHOLM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3264-2025</t>
        </is>
      </c>
      <c r="B427" s="1" t="n">
        <v>45679.57041666667</v>
      </c>
      <c r="C427" s="1" t="n">
        <v>45946</v>
      </c>
      <c r="D427" t="inlineStr">
        <is>
          <t>HALLANDS LÄN</t>
        </is>
      </c>
      <c r="E427" t="inlineStr">
        <is>
          <t>LAHOLM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28800-2023</t>
        </is>
      </c>
      <c r="B428" s="1" t="n">
        <v>45104.3635300926</v>
      </c>
      <c r="C428" s="1" t="n">
        <v>45946</v>
      </c>
      <c r="D428" t="inlineStr">
        <is>
          <t>HALLANDS LÄN</t>
        </is>
      </c>
      <c r="E428" t="inlineStr">
        <is>
          <t>LAHOLM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6119-2023</t>
        </is>
      </c>
      <c r="B429" s="1" t="n">
        <v>44964.60217592592</v>
      </c>
      <c r="C429" s="1" t="n">
        <v>45946</v>
      </c>
      <c r="D429" t="inlineStr">
        <is>
          <t>HALLANDS LÄN</t>
        </is>
      </c>
      <c r="E429" t="inlineStr">
        <is>
          <t>LAHOLM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6123-2023</t>
        </is>
      </c>
      <c r="B430" s="1" t="n">
        <v>44964.60621527778</v>
      </c>
      <c r="C430" s="1" t="n">
        <v>45946</v>
      </c>
      <c r="D430" t="inlineStr">
        <is>
          <t>HALLANDS LÄN</t>
        </is>
      </c>
      <c r="E430" t="inlineStr">
        <is>
          <t>LAHOLM</t>
        </is>
      </c>
      <c r="G430" t="n">
        <v>5.7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23160-2024</t>
        </is>
      </c>
      <c r="B431" s="1" t="n">
        <v>45450.72517361111</v>
      </c>
      <c r="C431" s="1" t="n">
        <v>45946</v>
      </c>
      <c r="D431" t="inlineStr">
        <is>
          <t>HALLANDS LÄN</t>
        </is>
      </c>
      <c r="E431" t="inlineStr">
        <is>
          <t>LAHOLM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63675-2023</t>
        </is>
      </c>
      <c r="B432" s="1" t="n">
        <v>45275.6434375</v>
      </c>
      <c r="C432" s="1" t="n">
        <v>45946</v>
      </c>
      <c r="D432" t="inlineStr">
        <is>
          <t>HALLANDS LÄN</t>
        </is>
      </c>
      <c r="E432" t="inlineStr">
        <is>
          <t>LAHOLM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65916-2021</t>
        </is>
      </c>
      <c r="B433" s="1" t="n">
        <v>44517</v>
      </c>
      <c r="C433" s="1" t="n">
        <v>45946</v>
      </c>
      <c r="D433" t="inlineStr">
        <is>
          <t>HALLANDS LÄN</t>
        </is>
      </c>
      <c r="E433" t="inlineStr">
        <is>
          <t>LAHOLM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4677-2021</t>
        </is>
      </c>
      <c r="B434" s="1" t="n">
        <v>44225</v>
      </c>
      <c r="C434" s="1" t="n">
        <v>45946</v>
      </c>
      <c r="D434" t="inlineStr">
        <is>
          <t>HALLANDS LÄN</t>
        </is>
      </c>
      <c r="E434" t="inlineStr">
        <is>
          <t>LAHOLM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14633-2021</t>
        </is>
      </c>
      <c r="B435" s="1" t="n">
        <v>44280</v>
      </c>
      <c r="C435" s="1" t="n">
        <v>45946</v>
      </c>
      <c r="D435" t="inlineStr">
        <is>
          <t>HALLANDS LÄN</t>
        </is>
      </c>
      <c r="E435" t="inlineStr">
        <is>
          <t>LAHOLM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37319-2023</t>
        </is>
      </c>
      <c r="B436" s="1" t="n">
        <v>45156.39315972223</v>
      </c>
      <c r="C436" s="1" t="n">
        <v>45946</v>
      </c>
      <c r="D436" t="inlineStr">
        <is>
          <t>HALLANDS LÄN</t>
        </is>
      </c>
      <c r="E436" t="inlineStr">
        <is>
          <t>LAHOLM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26920-2023</t>
        </is>
      </c>
      <c r="B437" s="1" t="n">
        <v>45093.61719907408</v>
      </c>
      <c r="C437" s="1" t="n">
        <v>45946</v>
      </c>
      <c r="D437" t="inlineStr">
        <is>
          <t>HALLANDS LÄN</t>
        </is>
      </c>
      <c r="E437" t="inlineStr">
        <is>
          <t>LAHOLM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28789-2023</t>
        </is>
      </c>
      <c r="B438" s="1" t="n">
        <v>45104</v>
      </c>
      <c r="C438" s="1" t="n">
        <v>45946</v>
      </c>
      <c r="D438" t="inlineStr">
        <is>
          <t>HALLANDS LÄN</t>
        </is>
      </c>
      <c r="E438" t="inlineStr">
        <is>
          <t>LAHOLM</t>
        </is>
      </c>
      <c r="G438" t="n">
        <v>10.8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6268-2022</t>
        </is>
      </c>
      <c r="B439" s="1" t="n">
        <v>44600.46121527778</v>
      </c>
      <c r="C439" s="1" t="n">
        <v>45946</v>
      </c>
      <c r="D439" t="inlineStr">
        <is>
          <t>HALLANDS LÄN</t>
        </is>
      </c>
      <c r="E439" t="inlineStr">
        <is>
          <t>LAHOLM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29868-2025</t>
        </is>
      </c>
      <c r="B440" s="1" t="n">
        <v>45826.35545138889</v>
      </c>
      <c r="C440" s="1" t="n">
        <v>45946</v>
      </c>
      <c r="D440" t="inlineStr">
        <is>
          <t>HALLANDS LÄN</t>
        </is>
      </c>
      <c r="E440" t="inlineStr">
        <is>
          <t>LAHOLM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59921-2022</t>
        </is>
      </c>
      <c r="B441" s="1" t="n">
        <v>44909</v>
      </c>
      <c r="C441" s="1" t="n">
        <v>45946</v>
      </c>
      <c r="D441" t="inlineStr">
        <is>
          <t>HALLANDS LÄN</t>
        </is>
      </c>
      <c r="E441" t="inlineStr">
        <is>
          <t>LAHOLM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12502-2025</t>
        </is>
      </c>
      <c r="B442" s="1" t="n">
        <v>45730.62481481482</v>
      </c>
      <c r="C442" s="1" t="n">
        <v>45946</v>
      </c>
      <c r="D442" t="inlineStr">
        <is>
          <t>HALLANDS LÄN</t>
        </is>
      </c>
      <c r="E442" t="inlineStr">
        <is>
          <t>LAHOLM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9972-2024</t>
        </is>
      </c>
      <c r="B443" s="1" t="n">
        <v>45363.67982638889</v>
      </c>
      <c r="C443" s="1" t="n">
        <v>45946</v>
      </c>
      <c r="D443" t="inlineStr">
        <is>
          <t>HALLANDS LÄN</t>
        </is>
      </c>
      <c r="E443" t="inlineStr">
        <is>
          <t>LAHOLM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35603-2023</t>
        </is>
      </c>
      <c r="B444" s="1" t="n">
        <v>45147.50866898148</v>
      </c>
      <c r="C444" s="1" t="n">
        <v>45946</v>
      </c>
      <c r="D444" t="inlineStr">
        <is>
          <t>HALLANDS LÄN</t>
        </is>
      </c>
      <c r="E444" t="inlineStr">
        <is>
          <t>LAHOLM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3832-2023</t>
        </is>
      </c>
      <c r="B445" s="1" t="n">
        <v>44951.63824074074</v>
      </c>
      <c r="C445" s="1" t="n">
        <v>45946</v>
      </c>
      <c r="D445" t="inlineStr">
        <is>
          <t>HALLANDS LÄN</t>
        </is>
      </c>
      <c r="E445" t="inlineStr">
        <is>
          <t>LAHOLM</t>
        </is>
      </c>
      <c r="G445" t="n">
        <v>6.2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22253-2023</t>
        </is>
      </c>
      <c r="B446" s="1" t="n">
        <v>45070.32387731481</v>
      </c>
      <c r="C446" s="1" t="n">
        <v>45946</v>
      </c>
      <c r="D446" t="inlineStr">
        <is>
          <t>HALLANDS LÄN</t>
        </is>
      </c>
      <c r="E446" t="inlineStr">
        <is>
          <t>LAHOLM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8574-2023</t>
        </is>
      </c>
      <c r="B447" s="1" t="n">
        <v>44977.64479166667</v>
      </c>
      <c r="C447" s="1" t="n">
        <v>45946</v>
      </c>
      <c r="D447" t="inlineStr">
        <is>
          <t>HALLANDS LÄN</t>
        </is>
      </c>
      <c r="E447" t="inlineStr">
        <is>
          <t>LAHOLM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44391-2025</t>
        </is>
      </c>
      <c r="B448" s="1" t="n">
        <v>45916.49306712963</v>
      </c>
      <c r="C448" s="1" t="n">
        <v>45946</v>
      </c>
      <c r="D448" t="inlineStr">
        <is>
          <t>HALLANDS LÄN</t>
        </is>
      </c>
      <c r="E448" t="inlineStr">
        <is>
          <t>LAHOLM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44607-2025</t>
        </is>
      </c>
      <c r="B449" s="1" t="n">
        <v>45917</v>
      </c>
      <c r="C449" s="1" t="n">
        <v>45946</v>
      </c>
      <c r="D449" t="inlineStr">
        <is>
          <t>HALLANDS LÄN</t>
        </is>
      </c>
      <c r="E449" t="inlineStr">
        <is>
          <t>LAHOLM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20327-2025</t>
        </is>
      </c>
      <c r="B450" s="1" t="n">
        <v>45775.3581712963</v>
      </c>
      <c r="C450" s="1" t="n">
        <v>45946</v>
      </c>
      <c r="D450" t="inlineStr">
        <is>
          <t>HALLANDS LÄN</t>
        </is>
      </c>
      <c r="E450" t="inlineStr">
        <is>
          <t>LAHOLM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47938-2024</t>
        </is>
      </c>
      <c r="B451" s="1" t="n">
        <v>45589.34778935185</v>
      </c>
      <c r="C451" s="1" t="n">
        <v>45946</v>
      </c>
      <c r="D451" t="inlineStr">
        <is>
          <t>HALLANDS LÄN</t>
        </is>
      </c>
      <c r="E451" t="inlineStr">
        <is>
          <t>LAHOLM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44945-2025</t>
        </is>
      </c>
      <c r="B452" s="1" t="n">
        <v>45918.59934027777</v>
      </c>
      <c r="C452" s="1" t="n">
        <v>45946</v>
      </c>
      <c r="D452" t="inlineStr">
        <is>
          <t>HALLANDS LÄN</t>
        </is>
      </c>
      <c r="E452" t="inlineStr">
        <is>
          <t>LAHOLM</t>
        </is>
      </c>
      <c r="G452" t="n">
        <v>5.5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44931-2025</t>
        </is>
      </c>
      <c r="B453" s="1" t="n">
        <v>45918.56990740741</v>
      </c>
      <c r="C453" s="1" t="n">
        <v>45946</v>
      </c>
      <c r="D453" t="inlineStr">
        <is>
          <t>HALLANDS LÄN</t>
        </is>
      </c>
      <c r="E453" t="inlineStr">
        <is>
          <t>LAHOLM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45055-2025</t>
        </is>
      </c>
      <c r="B454" s="1" t="n">
        <v>45919.32185185186</v>
      </c>
      <c r="C454" s="1" t="n">
        <v>45946</v>
      </c>
      <c r="D454" t="inlineStr">
        <is>
          <t>HALLANDS LÄN</t>
        </is>
      </c>
      <c r="E454" t="inlineStr">
        <is>
          <t>LAHOLM</t>
        </is>
      </c>
      <c r="G454" t="n">
        <v>6.7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33163-2023</t>
        </is>
      </c>
      <c r="B455" s="1" t="n">
        <v>45126</v>
      </c>
      <c r="C455" s="1" t="n">
        <v>45946</v>
      </c>
      <c r="D455" t="inlineStr">
        <is>
          <t>HALLANDS LÄN</t>
        </is>
      </c>
      <c r="E455" t="inlineStr">
        <is>
          <t>LAHOLM</t>
        </is>
      </c>
      <c r="G455" t="n">
        <v>2.8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45733-2022</t>
        </is>
      </c>
      <c r="B456" s="1" t="n">
        <v>44846.31471064815</v>
      </c>
      <c r="C456" s="1" t="n">
        <v>45946</v>
      </c>
      <c r="D456" t="inlineStr">
        <is>
          <t>HALLANDS LÄN</t>
        </is>
      </c>
      <c r="E456" t="inlineStr">
        <is>
          <t>LAHOLM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38160-2025</t>
        </is>
      </c>
      <c r="B457" s="1" t="n">
        <v>45882.62190972222</v>
      </c>
      <c r="C457" s="1" t="n">
        <v>45946</v>
      </c>
      <c r="D457" t="inlineStr">
        <is>
          <t>HALLANDS LÄN</t>
        </is>
      </c>
      <c r="E457" t="inlineStr">
        <is>
          <t>LAHOLM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22158-2023</t>
        </is>
      </c>
      <c r="B458" s="1" t="n">
        <v>45069.64760416667</v>
      </c>
      <c r="C458" s="1" t="n">
        <v>45946</v>
      </c>
      <c r="D458" t="inlineStr">
        <is>
          <t>HALLANDS LÄN</t>
        </is>
      </c>
      <c r="E458" t="inlineStr">
        <is>
          <t>LAHOLM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8314-2025</t>
        </is>
      </c>
      <c r="B459" s="1" t="n">
        <v>45708.61711805555</v>
      </c>
      <c r="C459" s="1" t="n">
        <v>45946</v>
      </c>
      <c r="D459" t="inlineStr">
        <is>
          <t>HALLANDS LÄN</t>
        </is>
      </c>
      <c r="E459" t="inlineStr">
        <is>
          <t>LAHOLM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2700-2024</t>
        </is>
      </c>
      <c r="B460" s="1" t="n">
        <v>45314.46684027778</v>
      </c>
      <c r="C460" s="1" t="n">
        <v>45946</v>
      </c>
      <c r="D460" t="inlineStr">
        <is>
          <t>HALLANDS LÄN</t>
        </is>
      </c>
      <c r="E460" t="inlineStr">
        <is>
          <t>LAHOLM</t>
        </is>
      </c>
      <c r="G460" t="n">
        <v>5.6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60341-2024</t>
        </is>
      </c>
      <c r="B461" s="1" t="n">
        <v>45643</v>
      </c>
      <c r="C461" s="1" t="n">
        <v>45946</v>
      </c>
      <c r="D461" t="inlineStr">
        <is>
          <t>HALLANDS LÄN</t>
        </is>
      </c>
      <c r="E461" t="inlineStr">
        <is>
          <t>LAHOLM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55131-2023</t>
        </is>
      </c>
      <c r="B462" s="1" t="n">
        <v>45230</v>
      </c>
      <c r="C462" s="1" t="n">
        <v>45946</v>
      </c>
      <c r="D462" t="inlineStr">
        <is>
          <t>HALLANDS LÄN</t>
        </is>
      </c>
      <c r="E462" t="inlineStr">
        <is>
          <t>LAHOLM</t>
        </is>
      </c>
      <c r="F462" t="inlineStr">
        <is>
          <t>Övriga statliga verk och myndigheter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7307-2025</t>
        </is>
      </c>
      <c r="B463" s="1" t="n">
        <v>45702.69255787037</v>
      </c>
      <c r="C463" s="1" t="n">
        <v>45946</v>
      </c>
      <c r="D463" t="inlineStr">
        <is>
          <t>HALLANDS LÄN</t>
        </is>
      </c>
      <c r="E463" t="inlineStr">
        <is>
          <t>LAHOLM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31940-2023</t>
        </is>
      </c>
      <c r="B464" s="1" t="n">
        <v>45119.32719907408</v>
      </c>
      <c r="C464" s="1" t="n">
        <v>45946</v>
      </c>
      <c r="D464" t="inlineStr">
        <is>
          <t>HALLANDS LÄN</t>
        </is>
      </c>
      <c r="E464" t="inlineStr">
        <is>
          <t>LAHOLM</t>
        </is>
      </c>
      <c r="G464" t="n">
        <v>1.4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9223-2021</t>
        </is>
      </c>
      <c r="B465" s="1" t="n">
        <v>44250</v>
      </c>
      <c r="C465" s="1" t="n">
        <v>45946</v>
      </c>
      <c r="D465" t="inlineStr">
        <is>
          <t>HALLANDS LÄN</t>
        </is>
      </c>
      <c r="E465" t="inlineStr">
        <is>
          <t>LAHOLM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47937-2022</t>
        </is>
      </c>
      <c r="B466" s="1" t="n">
        <v>44855</v>
      </c>
      <c r="C466" s="1" t="n">
        <v>45946</v>
      </c>
      <c r="D466" t="inlineStr">
        <is>
          <t>HALLANDS LÄN</t>
        </is>
      </c>
      <c r="E466" t="inlineStr">
        <is>
          <t>LAHOLM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48682-2023</t>
        </is>
      </c>
      <c r="B467" s="1" t="n">
        <v>45208.64910879629</v>
      </c>
      <c r="C467" s="1" t="n">
        <v>45946</v>
      </c>
      <c r="D467" t="inlineStr">
        <is>
          <t>HALLANDS LÄN</t>
        </is>
      </c>
      <c r="E467" t="inlineStr">
        <is>
          <t>LAHOLM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60035-2022</t>
        </is>
      </c>
      <c r="B468" s="1" t="n">
        <v>44909.50693287037</v>
      </c>
      <c r="C468" s="1" t="n">
        <v>45946</v>
      </c>
      <c r="D468" t="inlineStr">
        <is>
          <t>HALLANDS LÄN</t>
        </is>
      </c>
      <c r="E468" t="inlineStr">
        <is>
          <t>LAHOLM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38078-2021</t>
        </is>
      </c>
      <c r="B469" s="1" t="n">
        <v>44404</v>
      </c>
      <c r="C469" s="1" t="n">
        <v>45946</v>
      </c>
      <c r="D469" t="inlineStr">
        <is>
          <t>HALLANDS LÄN</t>
        </is>
      </c>
      <c r="E469" t="inlineStr">
        <is>
          <t>LAHOLM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34474-2023</t>
        </is>
      </c>
      <c r="B470" s="1" t="n">
        <v>45139.88333333333</v>
      </c>
      <c r="C470" s="1" t="n">
        <v>45946</v>
      </c>
      <c r="D470" t="inlineStr">
        <is>
          <t>HALLANDS LÄN</t>
        </is>
      </c>
      <c r="E470" t="inlineStr">
        <is>
          <t>LAHOLM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34475-2023</t>
        </is>
      </c>
      <c r="B471" s="1" t="n">
        <v>45139.88481481482</v>
      </c>
      <c r="C471" s="1" t="n">
        <v>45946</v>
      </c>
      <c r="D471" t="inlineStr">
        <is>
          <t>HALLANDS LÄN</t>
        </is>
      </c>
      <c r="E471" t="inlineStr">
        <is>
          <t>LAHOLM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2771-2024</t>
        </is>
      </c>
      <c r="B472" s="1" t="n">
        <v>45314.61881944445</v>
      </c>
      <c r="C472" s="1" t="n">
        <v>45946</v>
      </c>
      <c r="D472" t="inlineStr">
        <is>
          <t>HALLANDS LÄN</t>
        </is>
      </c>
      <c r="E472" t="inlineStr">
        <is>
          <t>LAHOLM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12586-2022</t>
        </is>
      </c>
      <c r="B473" s="1" t="n">
        <v>44639.50024305555</v>
      </c>
      <c r="C473" s="1" t="n">
        <v>45946</v>
      </c>
      <c r="D473" t="inlineStr">
        <is>
          <t>HALLANDS LÄN</t>
        </is>
      </c>
      <c r="E473" t="inlineStr">
        <is>
          <t>LAHOLM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2548-2023</t>
        </is>
      </c>
      <c r="B474" s="1" t="n">
        <v>44943</v>
      </c>
      <c r="C474" s="1" t="n">
        <v>45946</v>
      </c>
      <c r="D474" t="inlineStr">
        <is>
          <t>HALLANDS LÄN</t>
        </is>
      </c>
      <c r="E474" t="inlineStr">
        <is>
          <t>LAHOLM</t>
        </is>
      </c>
      <c r="F474" t="inlineStr">
        <is>
          <t>Kommuner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6753-2024</t>
        </is>
      </c>
      <c r="B475" s="1" t="n">
        <v>45342</v>
      </c>
      <c r="C475" s="1" t="n">
        <v>45946</v>
      </c>
      <c r="D475" t="inlineStr">
        <is>
          <t>HALLANDS LÄN</t>
        </is>
      </c>
      <c r="E475" t="inlineStr">
        <is>
          <t>LAHOLM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6754-2024</t>
        </is>
      </c>
      <c r="B476" s="1" t="n">
        <v>45342</v>
      </c>
      <c r="C476" s="1" t="n">
        <v>45946</v>
      </c>
      <c r="D476" t="inlineStr">
        <is>
          <t>HALLANDS LÄN</t>
        </is>
      </c>
      <c r="E476" t="inlineStr">
        <is>
          <t>LAHOLM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37725-2022</t>
        </is>
      </c>
      <c r="B477" s="1" t="n">
        <v>44810.56458333333</v>
      </c>
      <c r="C477" s="1" t="n">
        <v>45946</v>
      </c>
      <c r="D477" t="inlineStr">
        <is>
          <t>HALLANDS LÄN</t>
        </is>
      </c>
      <c r="E477" t="inlineStr">
        <is>
          <t>LAHOLM</t>
        </is>
      </c>
      <c r="G477" t="n">
        <v>3.7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>
      <c r="A478" t="inlineStr">
        <is>
          <t>A 19969-2023</t>
        </is>
      </c>
      <c r="B478" s="1" t="n">
        <v>45054.58020833333</v>
      </c>
      <c r="C478" s="1" t="n">
        <v>45946</v>
      </c>
      <c r="D478" t="inlineStr">
        <is>
          <t>HALLANDS LÄN</t>
        </is>
      </c>
      <c r="E478" t="inlineStr">
        <is>
          <t>LAHOLM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2025-10-16T11:32:56Z</dcterms:created>
  <dcterms:modified xmlns:dcterms="http://purl.org/dc/terms/" xmlns:xsi="http://www.w3.org/2001/XMLSchema-instance" xsi:type="dcterms:W3CDTF">2025-10-16T11:32:56Z</dcterms:modified>
</cp:coreProperties>
</file>