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24087-2025</t>
        </is>
      </c>
      <c r="B2" s="1" t="n">
        <v>45795</v>
      </c>
      <c r="C2" s="1" t="n">
        <v>45957</v>
      </c>
      <c r="D2" t="inlineStr">
        <is>
          <t>VÄSTRA GÖTALANDS LÄN</t>
        </is>
      </c>
      <c r="E2" t="inlineStr">
        <is>
          <t>SOTENÄS</t>
        </is>
      </c>
      <c r="G2" t="n">
        <v>30.3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Rödlånke</t>
        </is>
      </c>
      <c r="S2">
        <f>HYPERLINK("https://klasma.github.io/Logging_1427/artfynd/A 24087-2025 artfynd.xlsx", "A 24087-2025")</f>
        <v/>
      </c>
      <c r="T2">
        <f>HYPERLINK("https://klasma.github.io/Logging_1427/kartor/A 24087-2025 karta.png", "A 24087-2025")</f>
        <v/>
      </c>
      <c r="V2">
        <f>HYPERLINK("https://klasma.github.io/Logging_1427/klagomål/A 24087-2025 FSC-klagomål.docx", "A 24087-2025")</f>
        <v/>
      </c>
      <c r="W2">
        <f>HYPERLINK("https://klasma.github.io/Logging_1427/klagomålsmail/A 24087-2025 FSC-klagomål mail.docx", "A 24087-2025")</f>
        <v/>
      </c>
      <c r="X2">
        <f>HYPERLINK("https://klasma.github.io/Logging_1427/tillsyn/A 24087-2025 tillsynsbegäran.docx", "A 24087-2025")</f>
        <v/>
      </c>
      <c r="Y2">
        <f>HYPERLINK("https://klasma.github.io/Logging_1427/tillsynsmail/A 24087-2025 tillsynsbegäran mail.docx", "A 24087-2025")</f>
        <v/>
      </c>
    </row>
    <row r="3" ht="15" customHeight="1">
      <c r="A3" t="inlineStr">
        <is>
          <t>A 24088-2025</t>
        </is>
      </c>
      <c r="B3" s="1" t="n">
        <v>45795</v>
      </c>
      <c r="C3" s="1" t="n">
        <v>45957</v>
      </c>
      <c r="D3" t="inlineStr">
        <is>
          <t>VÄSTRA GÖTALANDS LÄN</t>
        </is>
      </c>
      <c r="E3" t="inlineStr">
        <is>
          <t>SOTENÄS</t>
        </is>
      </c>
      <c r="G3" t="n">
        <v>2.8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Blåsippa</t>
        </is>
      </c>
      <c r="S3">
        <f>HYPERLINK("https://klasma.github.io/Logging_1427/artfynd/A 24088-2025 artfynd.xlsx", "A 24088-2025")</f>
        <v/>
      </c>
      <c r="T3">
        <f>HYPERLINK("https://klasma.github.io/Logging_1427/kartor/A 24088-2025 karta.png", "A 24088-2025")</f>
        <v/>
      </c>
      <c r="V3">
        <f>HYPERLINK("https://klasma.github.io/Logging_1427/klagomål/A 24088-2025 FSC-klagomål.docx", "A 24088-2025")</f>
        <v/>
      </c>
      <c r="W3">
        <f>HYPERLINK("https://klasma.github.io/Logging_1427/klagomålsmail/A 24088-2025 FSC-klagomål mail.docx", "A 24088-2025")</f>
        <v/>
      </c>
      <c r="X3">
        <f>HYPERLINK("https://klasma.github.io/Logging_1427/tillsyn/A 24088-2025 tillsynsbegäran.docx", "A 24088-2025")</f>
        <v/>
      </c>
      <c r="Y3">
        <f>HYPERLINK("https://klasma.github.io/Logging_1427/tillsynsmail/A 24088-2025 tillsynsbegäran mail.docx", "A 24088-2025")</f>
        <v/>
      </c>
    </row>
    <row r="4" ht="15" customHeight="1">
      <c r="A4" t="inlineStr">
        <is>
          <t>A 24036-2025</t>
        </is>
      </c>
      <c r="B4" s="1" t="n">
        <v>45795</v>
      </c>
      <c r="C4" s="1" t="n">
        <v>45957</v>
      </c>
      <c r="D4" t="inlineStr">
        <is>
          <t>VÄSTRA GÖTALANDS LÄN</t>
        </is>
      </c>
      <c r="E4" t="inlineStr">
        <is>
          <t>SOTENÄS</t>
        </is>
      </c>
      <c r="G4" t="n">
        <v>37.1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Kopparödla</t>
        </is>
      </c>
      <c r="S4">
        <f>HYPERLINK("https://klasma.github.io/Logging_1427/artfynd/A 24036-2025 artfynd.xlsx", "A 24036-2025")</f>
        <v/>
      </c>
      <c r="T4">
        <f>HYPERLINK("https://klasma.github.io/Logging_1427/kartor/A 24036-2025 karta.png", "A 24036-2025")</f>
        <v/>
      </c>
      <c r="V4">
        <f>HYPERLINK("https://klasma.github.io/Logging_1427/klagomål/A 24036-2025 FSC-klagomål.docx", "A 24036-2025")</f>
        <v/>
      </c>
      <c r="W4">
        <f>HYPERLINK("https://klasma.github.io/Logging_1427/klagomålsmail/A 24036-2025 FSC-klagomål mail.docx", "A 24036-2025")</f>
        <v/>
      </c>
      <c r="X4">
        <f>HYPERLINK("https://klasma.github.io/Logging_1427/tillsyn/A 24036-2025 tillsynsbegäran.docx", "A 24036-2025")</f>
        <v/>
      </c>
      <c r="Y4">
        <f>HYPERLINK("https://klasma.github.io/Logging_1427/tillsynsmail/A 24036-2025 tillsynsbegäran mail.docx", "A 24036-2025")</f>
        <v/>
      </c>
    </row>
    <row r="5" ht="15" customHeight="1">
      <c r="A5" t="inlineStr">
        <is>
          <t>A 18791-2021</t>
        </is>
      </c>
      <c r="B5" s="1" t="n">
        <v>44307.58013888889</v>
      </c>
      <c r="C5" s="1" t="n">
        <v>45957</v>
      </c>
      <c r="D5" t="inlineStr">
        <is>
          <t>VÄSTRA GÖTALANDS LÄN</t>
        </is>
      </c>
      <c r="E5" t="inlineStr">
        <is>
          <t>SOTENÄS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54967-2022</t>
        </is>
      </c>
      <c r="B6" s="1" t="n">
        <v>44886.4831712963</v>
      </c>
      <c r="C6" s="1" t="n">
        <v>45957</v>
      </c>
      <c r="D6" t="inlineStr">
        <is>
          <t>VÄSTRA GÖTALANDS LÄN</t>
        </is>
      </c>
      <c r="E6" t="inlineStr">
        <is>
          <t>SOTENÄS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43053-2021</t>
        </is>
      </c>
      <c r="B7" s="1" t="n">
        <v>44431</v>
      </c>
      <c r="C7" s="1" t="n">
        <v>45957</v>
      </c>
      <c r="D7" t="inlineStr">
        <is>
          <t>VÄSTRA GÖTALANDS LÄN</t>
        </is>
      </c>
      <c r="E7" t="inlineStr">
        <is>
          <t>SOTENÄS</t>
        </is>
      </c>
      <c r="G7" t="n">
        <v>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43056-2021</t>
        </is>
      </c>
      <c r="B8" s="1" t="n">
        <v>44431</v>
      </c>
      <c r="C8" s="1" t="n">
        <v>45957</v>
      </c>
      <c r="D8" t="inlineStr">
        <is>
          <t>VÄSTRA GÖTALANDS LÄN</t>
        </is>
      </c>
      <c r="E8" t="inlineStr">
        <is>
          <t>SOTENÄS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21487-2021</t>
        </is>
      </c>
      <c r="B9" s="1" t="n">
        <v>44320</v>
      </c>
      <c r="C9" s="1" t="n">
        <v>45957</v>
      </c>
      <c r="D9" t="inlineStr">
        <is>
          <t>VÄSTRA GÖTALANDS LÄN</t>
        </is>
      </c>
      <c r="E9" t="inlineStr">
        <is>
          <t>SOTENÄS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73020-2021</t>
        </is>
      </c>
      <c r="B10" s="1" t="n">
        <v>44550</v>
      </c>
      <c r="C10" s="1" t="n">
        <v>45957</v>
      </c>
      <c r="D10" t="inlineStr">
        <is>
          <t>VÄSTRA GÖTALANDS LÄN</t>
        </is>
      </c>
      <c r="E10" t="inlineStr">
        <is>
          <t>SOTENÄS</t>
        </is>
      </c>
      <c r="G10" t="n">
        <v>2.7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17492-2024</t>
        </is>
      </c>
      <c r="B11" s="1" t="n">
        <v>45415.50709490741</v>
      </c>
      <c r="C11" s="1" t="n">
        <v>45957</v>
      </c>
      <c r="D11" t="inlineStr">
        <is>
          <t>VÄSTRA GÖTALANDS LÄN</t>
        </is>
      </c>
      <c r="E11" t="inlineStr">
        <is>
          <t>SOTENÄS</t>
        </is>
      </c>
      <c r="G11" t="n">
        <v>7.7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28416-2024</t>
        </is>
      </c>
      <c r="B12" s="1" t="n">
        <v>45477.62978009259</v>
      </c>
      <c r="C12" s="1" t="n">
        <v>45957</v>
      </c>
      <c r="D12" t="inlineStr">
        <is>
          <t>VÄSTRA GÖTALANDS LÄN</t>
        </is>
      </c>
      <c r="E12" t="inlineStr">
        <is>
          <t>SOTENÄS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24212-2023</t>
        </is>
      </c>
      <c r="B13" s="1" t="n">
        <v>45076</v>
      </c>
      <c r="C13" s="1" t="n">
        <v>45957</v>
      </c>
      <c r="D13" t="inlineStr">
        <is>
          <t>VÄSTRA GÖTALANDS LÄN</t>
        </is>
      </c>
      <c r="E13" t="inlineStr">
        <is>
          <t>SOTENÄS</t>
        </is>
      </c>
      <c r="G13" t="n">
        <v>5.8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4422-2024</t>
        </is>
      </c>
      <c r="B14" s="1" t="n">
        <v>45327.45375</v>
      </c>
      <c r="C14" s="1" t="n">
        <v>45957</v>
      </c>
      <c r="D14" t="inlineStr">
        <is>
          <t>VÄSTRA GÖTALANDS LÄN</t>
        </is>
      </c>
      <c r="E14" t="inlineStr">
        <is>
          <t>SOTENÄS</t>
        </is>
      </c>
      <c r="G14" t="n">
        <v>4.5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28409-2024</t>
        </is>
      </c>
      <c r="B15" s="1" t="n">
        <v>45477.62280092593</v>
      </c>
      <c r="C15" s="1" t="n">
        <v>45957</v>
      </c>
      <c r="D15" t="inlineStr">
        <is>
          <t>VÄSTRA GÖTALANDS LÄN</t>
        </is>
      </c>
      <c r="E15" t="inlineStr">
        <is>
          <t>SOTENÄS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21421-2021</t>
        </is>
      </c>
      <c r="B16" s="1" t="n">
        <v>44316</v>
      </c>
      <c r="C16" s="1" t="n">
        <v>45957</v>
      </c>
      <c r="D16" t="inlineStr">
        <is>
          <t>VÄSTRA GÖTALANDS LÄN</t>
        </is>
      </c>
      <c r="E16" t="inlineStr">
        <is>
          <t>SOTENÄS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17491-2024</t>
        </is>
      </c>
      <c r="B17" s="1" t="n">
        <v>45415.50266203703</v>
      </c>
      <c r="C17" s="1" t="n">
        <v>45957</v>
      </c>
      <c r="D17" t="inlineStr">
        <is>
          <t>VÄSTRA GÖTALANDS LÄN</t>
        </is>
      </c>
      <c r="E17" t="inlineStr">
        <is>
          <t>SOTENÄS</t>
        </is>
      </c>
      <c r="G17" t="n">
        <v>6.2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23503-2025</t>
        </is>
      </c>
      <c r="B18" s="1" t="n">
        <v>45795</v>
      </c>
      <c r="C18" s="1" t="n">
        <v>45957</v>
      </c>
      <c r="D18" t="inlineStr">
        <is>
          <t>VÄSTRA GÖTALANDS LÄN</t>
        </is>
      </c>
      <c r="E18" t="inlineStr">
        <is>
          <t>SOTENÄS</t>
        </is>
      </c>
      <c r="G18" t="n">
        <v>14.1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50864-2022</t>
        </is>
      </c>
      <c r="B19" s="1" t="n">
        <v>44867.56143518518</v>
      </c>
      <c r="C19" s="1" t="n">
        <v>45957</v>
      </c>
      <c r="D19" t="inlineStr">
        <is>
          <t>VÄSTRA GÖTALANDS LÄN</t>
        </is>
      </c>
      <c r="E19" t="inlineStr">
        <is>
          <t>SOTENÄS</t>
        </is>
      </c>
      <c r="G19" t="n">
        <v>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46587-2024</t>
        </is>
      </c>
      <c r="B20" s="1" t="n">
        <v>45582.76763888889</v>
      </c>
      <c r="C20" s="1" t="n">
        <v>45957</v>
      </c>
      <c r="D20" t="inlineStr">
        <is>
          <t>VÄSTRA GÖTALANDS LÄN</t>
        </is>
      </c>
      <c r="E20" t="inlineStr">
        <is>
          <t>SOTENÄS</t>
        </is>
      </c>
      <c r="G20" t="n">
        <v>2.8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46588-2024</t>
        </is>
      </c>
      <c r="B21" s="1" t="n">
        <v>45582.77137731481</v>
      </c>
      <c r="C21" s="1" t="n">
        <v>45957</v>
      </c>
      <c r="D21" t="inlineStr">
        <is>
          <t>VÄSTRA GÖTALANDS LÄN</t>
        </is>
      </c>
      <c r="E21" t="inlineStr">
        <is>
          <t>SOTENÄS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24086-2025</t>
        </is>
      </c>
      <c r="B22" s="1" t="n">
        <v>45795</v>
      </c>
      <c r="C22" s="1" t="n">
        <v>45957</v>
      </c>
      <c r="D22" t="inlineStr">
        <is>
          <t>VÄSTRA GÖTALANDS LÄN</t>
        </is>
      </c>
      <c r="E22" t="inlineStr">
        <is>
          <t>SOTENÄS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51434-2025</t>
        </is>
      </c>
      <c r="B23" s="1" t="n">
        <v>45949</v>
      </c>
      <c r="C23" s="1" t="n">
        <v>45957</v>
      </c>
      <c r="D23" t="inlineStr">
        <is>
          <t>VÄSTRA GÖTALANDS LÄN</t>
        </is>
      </c>
      <c r="E23" t="inlineStr">
        <is>
          <t>SOTENÄS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270-2025</t>
        </is>
      </c>
      <c r="B24" s="1" t="n">
        <v>45660.48087962963</v>
      </c>
      <c r="C24" s="1" t="n">
        <v>45957</v>
      </c>
      <c r="D24" t="inlineStr">
        <is>
          <t>VÄSTRA GÖTALANDS LÄN</t>
        </is>
      </c>
      <c r="E24" t="inlineStr">
        <is>
          <t>SOTENÄS</t>
        </is>
      </c>
      <c r="G24" t="n">
        <v>8.9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28418-2024</t>
        </is>
      </c>
      <c r="B25" s="1" t="n">
        <v>45477.62978009259</v>
      </c>
      <c r="C25" s="1" t="n">
        <v>45957</v>
      </c>
      <c r="D25" t="inlineStr">
        <is>
          <t>VÄSTRA GÖTALANDS LÄN</t>
        </is>
      </c>
      <c r="E25" t="inlineStr">
        <is>
          <t>SOTENÄS</t>
        </is>
      </c>
      <c r="G25" t="n">
        <v>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59231-2024</t>
        </is>
      </c>
      <c r="B26" s="1" t="n">
        <v>45637.58472222222</v>
      </c>
      <c r="C26" s="1" t="n">
        <v>45957</v>
      </c>
      <c r="D26" t="inlineStr">
        <is>
          <t>VÄSTRA GÖTALANDS LÄN</t>
        </is>
      </c>
      <c r="E26" t="inlineStr">
        <is>
          <t>SOTENÄS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4780-2022</t>
        </is>
      </c>
      <c r="B27" s="1" t="n">
        <v>44592.62657407407</v>
      </c>
      <c r="C27" s="1" t="n">
        <v>45957</v>
      </c>
      <c r="D27" t="inlineStr">
        <is>
          <t>VÄSTRA GÖTALANDS LÄN</t>
        </is>
      </c>
      <c r="E27" t="inlineStr">
        <is>
          <t>SOTENÄS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49634-2024</t>
        </is>
      </c>
      <c r="B28" s="1" t="n">
        <v>45596.59591435185</v>
      </c>
      <c r="C28" s="1" t="n">
        <v>45957</v>
      </c>
      <c r="D28" t="inlineStr">
        <is>
          <t>VÄSTRA GÖTALANDS LÄN</t>
        </is>
      </c>
      <c r="E28" t="inlineStr">
        <is>
          <t>SOTENÄS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50239-2022</t>
        </is>
      </c>
      <c r="B29" s="1" t="n">
        <v>44865</v>
      </c>
      <c r="C29" s="1" t="n">
        <v>45957</v>
      </c>
      <c r="D29" t="inlineStr">
        <is>
          <t>VÄSTRA GÖTALANDS LÄN</t>
        </is>
      </c>
      <c r="E29" t="inlineStr">
        <is>
          <t>SOTENÄS</t>
        </is>
      </c>
      <c r="G29" t="n">
        <v>13.2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49633-2024</t>
        </is>
      </c>
      <c r="B30" s="1" t="n">
        <v>45596.59559027778</v>
      </c>
      <c r="C30" s="1" t="n">
        <v>45957</v>
      </c>
      <c r="D30" t="inlineStr">
        <is>
          <t>VÄSTRA GÖTALANDS LÄN</t>
        </is>
      </c>
      <c r="E30" t="inlineStr">
        <is>
          <t>SOTENÄS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>
      <c r="A31" t="inlineStr">
        <is>
          <t>A 46579-2024</t>
        </is>
      </c>
      <c r="B31" s="1" t="n">
        <v>45582.75018518518</v>
      </c>
      <c r="C31" s="1" t="n">
        <v>45957</v>
      </c>
      <c r="D31" t="inlineStr">
        <is>
          <t>VÄSTRA GÖTALANDS LÄN</t>
        </is>
      </c>
      <c r="E31" t="inlineStr">
        <is>
          <t>SOTENÄS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2025-10-27T10:29:58Z</dcterms:created>
  <dcterms:modified xmlns:dcterms="http://purl.org/dc/terms/" xmlns:xsi="http://www.w3.org/2001/XMLSchema-instance" xsi:type="dcterms:W3CDTF">2025-10-27T10:29:58Z</dcterms:modified>
</cp:coreProperties>
</file>