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45959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45959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45959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45959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45959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60624-2022</t>
        </is>
      </c>
      <c r="B7" s="1" t="n">
        <v>44911.65568287037</v>
      </c>
      <c r="C7" s="1" t="n">
        <v>45959</v>
      </c>
      <c r="D7" t="inlineStr">
        <is>
          <t>VÄSTRA GÖTALANDS LÄN</t>
        </is>
      </c>
      <c r="E7" t="inlineStr">
        <is>
          <t>FÄRGELANDA</t>
        </is>
      </c>
      <c r="G7" t="n">
        <v>1.7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60624-2022 artfynd.xlsx", "A 60624-2022")</f>
        <v/>
      </c>
      <c r="T7">
        <f>HYPERLINK("https://klasma.github.io/Logging_1439/kartor/A 60624-2022 karta.png", "A 60624-2022")</f>
        <v/>
      </c>
      <c r="V7">
        <f>HYPERLINK("https://klasma.github.io/Logging_1439/klagomål/A 60624-2022 FSC-klagomål.docx", "A 60624-2022")</f>
        <v/>
      </c>
      <c r="W7">
        <f>HYPERLINK("https://klasma.github.io/Logging_1439/klagomålsmail/A 60624-2022 FSC-klagomål mail.docx", "A 60624-2022")</f>
        <v/>
      </c>
      <c r="X7">
        <f>HYPERLINK("https://klasma.github.io/Logging_1439/tillsyn/A 60624-2022 tillsynsbegäran.docx", "A 60624-2022")</f>
        <v/>
      </c>
      <c r="Y7">
        <f>HYPERLINK("https://klasma.github.io/Logging_1439/tillsynsmail/A 60624-2022 tillsynsbegäran mail.docx", "A 60624-2022")</f>
        <v/>
      </c>
    </row>
    <row r="8" ht="15" customHeight="1">
      <c r="A8" t="inlineStr">
        <is>
          <t>A 36645-2023</t>
        </is>
      </c>
      <c r="B8" s="1" t="n">
        <v>45153.55381944445</v>
      </c>
      <c r="C8" s="1" t="n">
        <v>45959</v>
      </c>
      <c r="D8" t="inlineStr">
        <is>
          <t>VÄSTRA GÖTALANDS LÄN</t>
        </is>
      </c>
      <c r="E8" t="inlineStr">
        <is>
          <t>FÄRGELANDA</t>
        </is>
      </c>
      <c r="G8" t="n">
        <v>6.6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Spindelblomster</t>
        </is>
      </c>
      <c r="S8">
        <f>HYPERLINK("https://klasma.github.io/Logging_1439/artfynd/A 36645-2023 artfynd.xlsx", "A 36645-2023")</f>
        <v/>
      </c>
      <c r="T8">
        <f>HYPERLINK("https://klasma.github.io/Logging_1439/kartor/A 36645-2023 karta.png", "A 36645-2023")</f>
        <v/>
      </c>
      <c r="V8">
        <f>HYPERLINK("https://klasma.github.io/Logging_1439/klagomål/A 36645-2023 FSC-klagomål.docx", "A 36645-2023")</f>
        <v/>
      </c>
      <c r="W8">
        <f>HYPERLINK("https://klasma.github.io/Logging_1439/klagomålsmail/A 36645-2023 FSC-klagomål mail.docx", "A 36645-2023")</f>
        <v/>
      </c>
      <c r="X8">
        <f>HYPERLINK("https://klasma.github.io/Logging_1439/tillsyn/A 36645-2023 tillsynsbegäran.docx", "A 36645-2023")</f>
        <v/>
      </c>
      <c r="Y8">
        <f>HYPERLINK("https://klasma.github.io/Logging_1439/tillsynsmail/A 36645-2023 tillsynsbegäran mail.docx", "A 36645-2023")</f>
        <v/>
      </c>
    </row>
    <row r="9" ht="15" customHeight="1">
      <c r="A9" t="inlineStr">
        <is>
          <t>A 56305-2023</t>
        </is>
      </c>
      <c r="B9" s="1" t="n">
        <v>45242.82253472223</v>
      </c>
      <c r="C9" s="1" t="n">
        <v>45959</v>
      </c>
      <c r="D9" t="inlineStr">
        <is>
          <t>VÄSTRA GÖTALANDS LÄN</t>
        </is>
      </c>
      <c r="E9" t="inlineStr">
        <is>
          <t>FÄRGELANDA</t>
        </is>
      </c>
      <c r="G9" t="n">
        <v>20.1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HYPERLINK("https://klasma.github.io/Logging_1439/artfynd/A 56305-2023 artfynd.xlsx", "A 56305-2023")</f>
        <v/>
      </c>
      <c r="T9">
        <f>HYPERLINK("https://klasma.github.io/Logging_1439/kartor/A 56305-2023 karta.png", "A 56305-2023")</f>
        <v/>
      </c>
      <c r="V9">
        <f>HYPERLINK("https://klasma.github.io/Logging_1439/klagomål/A 56305-2023 FSC-klagomål.docx", "A 56305-2023")</f>
        <v/>
      </c>
      <c r="W9">
        <f>HYPERLINK("https://klasma.github.io/Logging_1439/klagomålsmail/A 56305-2023 FSC-klagomål mail.docx", "A 56305-2023")</f>
        <v/>
      </c>
      <c r="X9">
        <f>HYPERLINK("https://klasma.github.io/Logging_1439/tillsyn/A 56305-2023 tillsynsbegäran.docx", "A 56305-2023")</f>
        <v/>
      </c>
      <c r="Y9">
        <f>HYPERLINK("https://klasma.github.io/Logging_1439/tillsynsmail/A 56305-2023 tillsynsbegäran mail.docx", "A 56305-2023")</f>
        <v/>
      </c>
    </row>
    <row r="10" ht="15" customHeight="1">
      <c r="A10" t="inlineStr">
        <is>
          <t>A 57683-2023</t>
        </is>
      </c>
      <c r="B10" s="1" t="n">
        <v>45246</v>
      </c>
      <c r="C10" s="1" t="n">
        <v>45959</v>
      </c>
      <c r="D10" t="inlineStr">
        <is>
          <t>VÄSTRA GÖTALANDS LÄN</t>
        </is>
      </c>
      <c r="E10" t="inlineStr">
        <is>
          <t>FÄRGELANDA</t>
        </is>
      </c>
      <c r="G10" t="n">
        <v>4.1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Källfräne</t>
        </is>
      </c>
      <c r="S10">
        <f>HYPERLINK("https://klasma.github.io/Logging_1439/artfynd/A 57683-2023 artfynd.xlsx", "A 57683-2023")</f>
        <v/>
      </c>
      <c r="T10">
        <f>HYPERLINK("https://klasma.github.io/Logging_1439/kartor/A 57683-2023 karta.png", "A 57683-2023")</f>
        <v/>
      </c>
      <c r="V10">
        <f>HYPERLINK("https://klasma.github.io/Logging_1439/klagomål/A 57683-2023 FSC-klagomål.docx", "A 57683-2023")</f>
        <v/>
      </c>
      <c r="W10">
        <f>HYPERLINK("https://klasma.github.io/Logging_1439/klagomålsmail/A 57683-2023 FSC-klagomål mail.docx", "A 57683-2023")</f>
        <v/>
      </c>
      <c r="X10">
        <f>HYPERLINK("https://klasma.github.io/Logging_1439/tillsyn/A 57683-2023 tillsynsbegäran.docx", "A 57683-2023")</f>
        <v/>
      </c>
      <c r="Y10">
        <f>HYPERLINK("https://klasma.github.io/Logging_1439/tillsynsmail/A 57683-2023 tillsynsbegäran mail.docx", "A 57683-2023")</f>
        <v/>
      </c>
    </row>
    <row r="11" ht="15" customHeight="1">
      <c r="A11" t="inlineStr">
        <is>
          <t>A 4669-2025</t>
        </is>
      </c>
      <c r="B11" s="1" t="n">
        <v>45687.77530092592</v>
      </c>
      <c r="C11" s="1" t="n">
        <v>45959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HYPERLINK("https://klasma.github.io/Logging_1439/artfynd/A 4669-2025 artfynd.xlsx", "A 4669-2025")</f>
        <v/>
      </c>
      <c r="T11">
        <f>HYPERLINK("https://klasma.github.io/Logging_1439/kartor/A 4669-2025 karta.png", "A 4669-2025")</f>
        <v/>
      </c>
      <c r="V11">
        <f>HYPERLINK("https://klasma.github.io/Logging_1439/klagomål/A 4669-2025 FSC-klagomål.docx", "A 4669-2025")</f>
        <v/>
      </c>
      <c r="W11">
        <f>HYPERLINK("https://klasma.github.io/Logging_1439/klagomålsmail/A 4669-2025 FSC-klagomål mail.docx", "A 4669-2025")</f>
        <v/>
      </c>
      <c r="X11">
        <f>HYPERLINK("https://klasma.github.io/Logging_1439/tillsyn/A 4669-2025 tillsynsbegäran.docx", "A 4669-2025")</f>
        <v/>
      </c>
      <c r="Y11">
        <f>HYPERLINK("https://klasma.github.io/Logging_1439/tillsynsmail/A 4669-2025 tillsynsbegäran mail.docx", "A 4669-2025")</f>
        <v/>
      </c>
      <c r="Z11">
        <f>HYPERLINK("https://klasma.github.io/Logging_1439/fåglar/A 4669-2025 prioriterade fågelarter.docx", "A 4669-2025")</f>
        <v/>
      </c>
    </row>
    <row r="12" ht="15" customHeight="1">
      <c r="A12" t="inlineStr">
        <is>
          <t>A 19083-2025</t>
        </is>
      </c>
      <c r="B12" s="1" t="n">
        <v>45766.75263888889</v>
      </c>
      <c r="C12" s="1" t="n">
        <v>45959</v>
      </c>
      <c r="D12" t="inlineStr">
        <is>
          <t>VÄSTRA GÖTALANDS LÄN</t>
        </is>
      </c>
      <c r="E12" t="inlineStr">
        <is>
          <t>FÄRGELANDA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HYPERLINK("https://klasma.github.io/Logging_1439/artfynd/A 19083-2025 artfynd.xlsx", "A 19083-2025")</f>
        <v/>
      </c>
      <c r="T12">
        <f>HYPERLINK("https://klasma.github.io/Logging_1439/kartor/A 19083-2025 karta.png", "A 19083-2025")</f>
        <v/>
      </c>
      <c r="V12">
        <f>HYPERLINK("https://klasma.github.io/Logging_1439/klagomål/A 19083-2025 FSC-klagomål.docx", "A 19083-2025")</f>
        <v/>
      </c>
      <c r="W12">
        <f>HYPERLINK("https://klasma.github.io/Logging_1439/klagomålsmail/A 19083-2025 FSC-klagomål mail.docx", "A 19083-2025")</f>
        <v/>
      </c>
      <c r="X12">
        <f>HYPERLINK("https://klasma.github.io/Logging_1439/tillsyn/A 19083-2025 tillsynsbegäran.docx", "A 19083-2025")</f>
        <v/>
      </c>
      <c r="Y12">
        <f>HYPERLINK("https://klasma.github.io/Logging_1439/tillsynsmail/A 19083-2025 tillsynsbegäran mail.docx", "A 19083-2025")</f>
        <v/>
      </c>
    </row>
    <row r="13" ht="15" customHeight="1">
      <c r="A13" t="inlineStr">
        <is>
          <t>A 38771-2024</t>
        </is>
      </c>
      <c r="B13" s="1" t="n">
        <v>45547.45959490741</v>
      </c>
      <c r="C13" s="1" t="n">
        <v>45959</v>
      </c>
      <c r="D13" t="inlineStr">
        <is>
          <t>VÄSTRA GÖTALANDS LÄN</t>
        </is>
      </c>
      <c r="E13" t="inlineStr">
        <is>
          <t>FÄRGELANDA</t>
        </is>
      </c>
      <c r="G13" t="n">
        <v>4.9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38771-2024 artfynd.xlsx", "A 38771-2024")</f>
        <v/>
      </c>
      <c r="T13">
        <f>HYPERLINK("https://klasma.github.io/Logging_1439/kartor/A 38771-2024 karta.png", "A 38771-2024")</f>
        <v/>
      </c>
      <c r="V13">
        <f>HYPERLINK("https://klasma.github.io/Logging_1439/klagomål/A 38771-2024 FSC-klagomål.docx", "A 38771-2024")</f>
        <v/>
      </c>
      <c r="W13">
        <f>HYPERLINK("https://klasma.github.io/Logging_1439/klagomålsmail/A 38771-2024 FSC-klagomål mail.docx", "A 38771-2024")</f>
        <v/>
      </c>
      <c r="X13">
        <f>HYPERLINK("https://klasma.github.io/Logging_1439/tillsyn/A 38771-2024 tillsynsbegäran.docx", "A 38771-2024")</f>
        <v/>
      </c>
      <c r="Y13">
        <f>HYPERLINK("https://klasma.github.io/Logging_1439/tillsynsmail/A 38771-2024 tillsynsbegäran mail.docx", "A 38771-2024")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45959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45959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45959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45959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64771-2020</t>
        </is>
      </c>
      <c r="B18" s="1" t="n">
        <v>44169</v>
      </c>
      <c r="C18" s="1" t="n">
        <v>45959</v>
      </c>
      <c r="D18" t="inlineStr">
        <is>
          <t>VÄSTRA GÖTALANDS LÄN</t>
        </is>
      </c>
      <c r="E18" t="inlineStr">
        <is>
          <t>FÄRGELANDA</t>
        </is>
      </c>
      <c r="G18" t="n">
        <v>3.2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16546-2021</t>
        </is>
      </c>
      <c r="B19" s="1" t="n">
        <v>44293</v>
      </c>
      <c r="C19" s="1" t="n">
        <v>45959</v>
      </c>
      <c r="D19" t="inlineStr">
        <is>
          <t>VÄSTRA GÖTALANDS LÄN</t>
        </is>
      </c>
      <c r="E19" t="inlineStr">
        <is>
          <t>FÄRGELANDA</t>
        </is>
      </c>
      <c r="G19" t="n">
        <v>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45959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45959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45959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45959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45959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45959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45959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45959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45959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45959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45959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45959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45959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45959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45959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68284-2021</t>
        </is>
      </c>
      <c r="B35" s="1" t="n">
        <v>44526.68170138889</v>
      </c>
      <c r="C35" s="1" t="n">
        <v>45959</v>
      </c>
      <c r="D35" t="inlineStr">
        <is>
          <t>VÄSTRA GÖTALANDS LÄN</t>
        </is>
      </c>
      <c r="E35" t="inlineStr">
        <is>
          <t>FÄRGELANDA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48039-2021</t>
        </is>
      </c>
      <c r="B36" s="1" t="n">
        <v>44449</v>
      </c>
      <c r="C36" s="1" t="n">
        <v>45959</v>
      </c>
      <c r="D36" t="inlineStr">
        <is>
          <t>VÄSTRA GÖTALANDS LÄN</t>
        </is>
      </c>
      <c r="E36" t="inlineStr">
        <is>
          <t>FÄRGELANDA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45959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45959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45959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45959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45959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35897-2021</t>
        </is>
      </c>
      <c r="B42" s="1" t="n">
        <v>44387</v>
      </c>
      <c r="C42" s="1" t="n">
        <v>45959</v>
      </c>
      <c r="D42" t="inlineStr">
        <is>
          <t>VÄSTRA GÖTALANDS LÄN</t>
        </is>
      </c>
      <c r="E42" t="inlineStr">
        <is>
          <t>FÄRGELANDA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478-2022</t>
        </is>
      </c>
      <c r="B43" s="1" t="n">
        <v>44566</v>
      </c>
      <c r="C43" s="1" t="n">
        <v>45959</v>
      </c>
      <c r="D43" t="inlineStr">
        <is>
          <t>VÄSTRA GÖTALANDS LÄN</t>
        </is>
      </c>
      <c r="E43" t="inlineStr">
        <is>
          <t>FÄRGELANDA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11768-2021</t>
        </is>
      </c>
      <c r="B44" s="1" t="n">
        <v>44265.43287037037</v>
      </c>
      <c r="C44" s="1" t="n">
        <v>45959</v>
      </c>
      <c r="D44" t="inlineStr">
        <is>
          <t>VÄSTRA GÖTALANDS LÄN</t>
        </is>
      </c>
      <c r="E44" t="inlineStr">
        <is>
          <t>FÄRGELANDA</t>
        </is>
      </c>
      <c r="F44" t="inlineStr">
        <is>
          <t>Kommuner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17452-2021</t>
        </is>
      </c>
      <c r="B45" s="1" t="n">
        <v>44299</v>
      </c>
      <c r="C45" s="1" t="n">
        <v>45959</v>
      </c>
      <c r="D45" t="inlineStr">
        <is>
          <t>VÄSTRA GÖTALANDS LÄN</t>
        </is>
      </c>
      <c r="E45" t="inlineStr">
        <is>
          <t>FÄRGELANDA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45959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45959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45959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45959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45959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48340-2022</t>
        </is>
      </c>
      <c r="B51" s="1" t="n">
        <v>44858.56366898148</v>
      </c>
      <c r="C51" s="1" t="n">
        <v>45959</v>
      </c>
      <c r="D51" t="inlineStr">
        <is>
          <t>VÄSTRA GÖTALANDS LÄN</t>
        </is>
      </c>
      <c r="E51" t="inlineStr">
        <is>
          <t>FÄRGELANDA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46851-2021</t>
        </is>
      </c>
      <c r="B52" s="1" t="n">
        <v>44446</v>
      </c>
      <c r="C52" s="1" t="n">
        <v>45959</v>
      </c>
      <c r="D52" t="inlineStr">
        <is>
          <t>VÄSTRA GÖTALANDS LÄN</t>
        </is>
      </c>
      <c r="E52" t="inlineStr">
        <is>
          <t>FÄRGELANDA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1233-2022</t>
        </is>
      </c>
      <c r="B53" s="1" t="n">
        <v>44572</v>
      </c>
      <c r="C53" s="1" t="n">
        <v>45959</v>
      </c>
      <c r="D53" t="inlineStr">
        <is>
          <t>VÄSTRA GÖTALANDS LÄN</t>
        </is>
      </c>
      <c r="E53" t="inlineStr">
        <is>
          <t>FÄRGELANDA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7810-2021</t>
        </is>
      </c>
      <c r="B54" s="1" t="n">
        <v>44242.61493055556</v>
      </c>
      <c r="C54" s="1" t="n">
        <v>45959</v>
      </c>
      <c r="D54" t="inlineStr">
        <is>
          <t>VÄSTRA GÖTALANDS LÄN</t>
        </is>
      </c>
      <c r="E54" t="inlineStr">
        <is>
          <t>FÄRGELANDA</t>
        </is>
      </c>
      <c r="G54" t="n">
        <v>11.5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7439-2021</t>
        </is>
      </c>
      <c r="B55" s="1" t="n">
        <v>44239</v>
      </c>
      <c r="C55" s="1" t="n">
        <v>45959</v>
      </c>
      <c r="D55" t="inlineStr">
        <is>
          <t>VÄSTRA GÖTALANDS LÄN</t>
        </is>
      </c>
      <c r="E55" t="inlineStr">
        <is>
          <t>FÄRGELANDA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48948-2021</t>
        </is>
      </c>
      <c r="B56" s="1" t="n">
        <v>44453</v>
      </c>
      <c r="C56" s="1" t="n">
        <v>45959</v>
      </c>
      <c r="D56" t="inlineStr">
        <is>
          <t>VÄSTRA GÖTALANDS LÄN</t>
        </is>
      </c>
      <c r="E56" t="inlineStr">
        <is>
          <t>FÄRGELANDA</t>
        </is>
      </c>
      <c r="G56" t="n">
        <v>5.3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18459-2022</t>
        </is>
      </c>
      <c r="B57" s="1" t="n">
        <v>44686</v>
      </c>
      <c r="C57" s="1" t="n">
        <v>45959</v>
      </c>
      <c r="D57" t="inlineStr">
        <is>
          <t>VÄSTRA GÖTALANDS LÄN</t>
        </is>
      </c>
      <c r="E57" t="inlineStr">
        <is>
          <t>FÄRGELANDA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69114-2020</t>
        </is>
      </c>
      <c r="B58" s="1" t="n">
        <v>44188</v>
      </c>
      <c r="C58" s="1" t="n">
        <v>45959</v>
      </c>
      <c r="D58" t="inlineStr">
        <is>
          <t>VÄSTRA GÖTALANDS LÄN</t>
        </is>
      </c>
      <c r="E58" t="inlineStr">
        <is>
          <t>FÄRGELANDA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22059-2022</t>
        </is>
      </c>
      <c r="B59" s="1" t="n">
        <v>44711.69013888889</v>
      </c>
      <c r="C59" s="1" t="n">
        <v>45959</v>
      </c>
      <c r="D59" t="inlineStr">
        <is>
          <t>VÄSTRA GÖTALANDS LÄN</t>
        </is>
      </c>
      <c r="E59" t="inlineStr">
        <is>
          <t>FÄRGELANDA</t>
        </is>
      </c>
      <c r="G59" t="n">
        <v>5.9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10629-2021</t>
        </is>
      </c>
      <c r="B60" s="1" t="n">
        <v>44258</v>
      </c>
      <c r="C60" s="1" t="n">
        <v>45959</v>
      </c>
      <c r="D60" t="inlineStr">
        <is>
          <t>VÄSTRA GÖTALANDS LÄN</t>
        </is>
      </c>
      <c r="E60" t="inlineStr">
        <is>
          <t>FÄRGELANDA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4084-2021</t>
        </is>
      </c>
      <c r="B61" s="1" t="n">
        <v>44222</v>
      </c>
      <c r="C61" s="1" t="n">
        <v>45959</v>
      </c>
      <c r="D61" t="inlineStr">
        <is>
          <t>VÄSTRA GÖTALANDS LÄN</t>
        </is>
      </c>
      <c r="E61" t="inlineStr">
        <is>
          <t>FÄRGELANDA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59062-2021</t>
        </is>
      </c>
      <c r="B62" s="1" t="n">
        <v>44490.37527777778</v>
      </c>
      <c r="C62" s="1" t="n">
        <v>45959</v>
      </c>
      <c r="D62" t="inlineStr">
        <is>
          <t>VÄSTRA GÖTALANDS LÄN</t>
        </is>
      </c>
      <c r="E62" t="inlineStr">
        <is>
          <t>FÄRGELANDA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16285-2022</t>
        </is>
      </c>
      <c r="B63" s="1" t="n">
        <v>44670.50589120371</v>
      </c>
      <c r="C63" s="1" t="n">
        <v>45959</v>
      </c>
      <c r="D63" t="inlineStr">
        <is>
          <t>VÄSTRA GÖTALANDS LÄN</t>
        </is>
      </c>
      <c r="E63" t="inlineStr">
        <is>
          <t>FÄRGELANDA</t>
        </is>
      </c>
      <c r="F63" t="inlineStr">
        <is>
          <t>Kommuner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29188-2022</t>
        </is>
      </c>
      <c r="B64" s="1" t="n">
        <v>44750</v>
      </c>
      <c r="C64" s="1" t="n">
        <v>45959</v>
      </c>
      <c r="D64" t="inlineStr">
        <is>
          <t>VÄSTRA GÖTALANDS LÄN</t>
        </is>
      </c>
      <c r="E64" t="inlineStr">
        <is>
          <t>FÄRGELANDA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7806-2021</t>
        </is>
      </c>
      <c r="B65" s="1" t="n">
        <v>44242</v>
      </c>
      <c r="C65" s="1" t="n">
        <v>45959</v>
      </c>
      <c r="D65" t="inlineStr">
        <is>
          <t>VÄSTRA GÖTALANDS LÄN</t>
        </is>
      </c>
      <c r="E65" t="inlineStr">
        <is>
          <t>FÄRGELANDA</t>
        </is>
      </c>
      <c r="G65" t="n">
        <v>9.4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66405-2021</t>
        </is>
      </c>
      <c r="B66" s="1" t="n">
        <v>44518</v>
      </c>
      <c r="C66" s="1" t="n">
        <v>45959</v>
      </c>
      <c r="D66" t="inlineStr">
        <is>
          <t>VÄSTRA GÖTALANDS LÄN</t>
        </is>
      </c>
      <c r="E66" t="inlineStr">
        <is>
          <t>FÄRGELANDA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30889-2021</t>
        </is>
      </c>
      <c r="B67" s="1" t="n">
        <v>44365</v>
      </c>
      <c r="C67" s="1" t="n">
        <v>45959</v>
      </c>
      <c r="D67" t="inlineStr">
        <is>
          <t>VÄSTRA GÖTALANDS LÄN</t>
        </is>
      </c>
      <c r="E67" t="inlineStr">
        <is>
          <t>FÄRGELANDA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73256-2021</t>
        </is>
      </c>
      <c r="B68" s="1" t="n">
        <v>44550.78354166666</v>
      </c>
      <c r="C68" s="1" t="n">
        <v>45959</v>
      </c>
      <c r="D68" t="inlineStr">
        <is>
          <t>VÄSTRA GÖTALANDS LÄN</t>
        </is>
      </c>
      <c r="E68" t="inlineStr">
        <is>
          <t>FÄRGELANDA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31879-2022</t>
        </is>
      </c>
      <c r="B69" s="1" t="n">
        <v>44777.43228009259</v>
      </c>
      <c r="C69" s="1" t="n">
        <v>45959</v>
      </c>
      <c r="D69" t="inlineStr">
        <is>
          <t>VÄSTRA GÖTALANDS LÄN</t>
        </is>
      </c>
      <c r="E69" t="inlineStr">
        <is>
          <t>FÄRGELANDA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45268-2021</t>
        </is>
      </c>
      <c r="B70" s="1" t="n">
        <v>44439</v>
      </c>
      <c r="C70" s="1" t="n">
        <v>45959</v>
      </c>
      <c r="D70" t="inlineStr">
        <is>
          <t>VÄSTRA GÖTALANDS LÄN</t>
        </is>
      </c>
      <c r="E70" t="inlineStr">
        <is>
          <t>FÄRGELANDA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4095-2021</t>
        </is>
      </c>
      <c r="B71" s="1" t="n">
        <v>44222</v>
      </c>
      <c r="C71" s="1" t="n">
        <v>45959</v>
      </c>
      <c r="D71" t="inlineStr">
        <is>
          <t>VÄSTRA GÖTALANDS LÄN</t>
        </is>
      </c>
      <c r="E71" t="inlineStr">
        <is>
          <t>FÄRGELANDA</t>
        </is>
      </c>
      <c r="G71" t="n">
        <v>6.6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35204-2021</t>
        </is>
      </c>
      <c r="B72" s="1" t="n">
        <v>44383</v>
      </c>
      <c r="C72" s="1" t="n">
        <v>45959</v>
      </c>
      <c r="D72" t="inlineStr">
        <is>
          <t>VÄSTRA GÖTALANDS LÄN</t>
        </is>
      </c>
      <c r="E72" t="inlineStr">
        <is>
          <t>FÄRGELANDA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13589-2021</t>
        </is>
      </c>
      <c r="B73" s="1" t="n">
        <v>44274</v>
      </c>
      <c r="C73" s="1" t="n">
        <v>45959</v>
      </c>
      <c r="D73" t="inlineStr">
        <is>
          <t>VÄSTRA GÖTALANDS LÄN</t>
        </is>
      </c>
      <c r="E73" t="inlineStr">
        <is>
          <t>FÄRGELANDA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47179-2021</t>
        </is>
      </c>
      <c r="B74" s="1" t="n">
        <v>44446</v>
      </c>
      <c r="C74" s="1" t="n">
        <v>45959</v>
      </c>
      <c r="D74" t="inlineStr">
        <is>
          <t>VÄSTRA GÖTALANDS LÄN</t>
        </is>
      </c>
      <c r="E74" t="inlineStr">
        <is>
          <t>FÄRGELANDA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71963-2021</t>
        </is>
      </c>
      <c r="B75" s="1" t="n">
        <v>44544.32019675926</v>
      </c>
      <c r="C75" s="1" t="n">
        <v>45959</v>
      </c>
      <c r="D75" t="inlineStr">
        <is>
          <t>VÄSTRA GÖTALANDS LÄN</t>
        </is>
      </c>
      <c r="E75" t="inlineStr">
        <is>
          <t>FÄRGELANDA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35447-2021</t>
        </is>
      </c>
      <c r="B76" s="1" t="n">
        <v>44385.51613425926</v>
      </c>
      <c r="C76" s="1" t="n">
        <v>45959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52599-2021</t>
        </is>
      </c>
      <c r="B77" s="1" t="n">
        <v>44465</v>
      </c>
      <c r="C77" s="1" t="n">
        <v>45959</v>
      </c>
      <c r="D77" t="inlineStr">
        <is>
          <t>VÄSTRA GÖTALANDS LÄN</t>
        </is>
      </c>
      <c r="E77" t="inlineStr">
        <is>
          <t>FÄRGELANDA</t>
        </is>
      </c>
      <c r="G77" t="n">
        <v>8.199999999999999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4087-2021</t>
        </is>
      </c>
      <c r="B78" s="1" t="n">
        <v>44222</v>
      </c>
      <c r="C78" s="1" t="n">
        <v>45959</v>
      </c>
      <c r="D78" t="inlineStr">
        <is>
          <t>VÄSTRA GÖTALANDS LÄN</t>
        </is>
      </c>
      <c r="E78" t="inlineStr">
        <is>
          <t>FÄRGELANDA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59106-2021</t>
        </is>
      </c>
      <c r="B79" s="1" t="n">
        <v>44490.4315625</v>
      </c>
      <c r="C79" s="1" t="n">
        <v>45959</v>
      </c>
      <c r="D79" t="inlineStr">
        <is>
          <t>VÄSTRA GÖTALANDS LÄN</t>
        </is>
      </c>
      <c r="E79" t="inlineStr">
        <is>
          <t>FÄRGELANDA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2998-2021</t>
        </is>
      </c>
      <c r="B80" s="1" t="n">
        <v>44216</v>
      </c>
      <c r="C80" s="1" t="n">
        <v>45959</v>
      </c>
      <c r="D80" t="inlineStr">
        <is>
          <t>VÄSTRA GÖTALANDS LÄN</t>
        </is>
      </c>
      <c r="E80" t="inlineStr">
        <is>
          <t>FÄRGELANDA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12059-2022</t>
        </is>
      </c>
      <c r="B81" s="1" t="n">
        <v>44636</v>
      </c>
      <c r="C81" s="1" t="n">
        <v>45959</v>
      </c>
      <c r="D81" t="inlineStr">
        <is>
          <t>VÄSTRA GÖTALANDS LÄN</t>
        </is>
      </c>
      <c r="E81" t="inlineStr">
        <is>
          <t>FÄRGELANDA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1997-2023</t>
        </is>
      </c>
      <c r="B82" s="1" t="n">
        <v>44939</v>
      </c>
      <c r="C82" s="1" t="n">
        <v>45959</v>
      </c>
      <c r="D82" t="inlineStr">
        <is>
          <t>VÄSTRA GÖTALANDS LÄN</t>
        </is>
      </c>
      <c r="E82" t="inlineStr">
        <is>
          <t>FÄRGELANDA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5437-2022</t>
        </is>
      </c>
      <c r="B83" s="1" t="n">
        <v>44595.42708333334</v>
      </c>
      <c r="C83" s="1" t="n">
        <v>45959</v>
      </c>
      <c r="D83" t="inlineStr">
        <is>
          <t>VÄSTRA GÖTALANDS LÄN</t>
        </is>
      </c>
      <c r="E83" t="inlineStr">
        <is>
          <t>FÄRGELANDA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8223-2024</t>
        </is>
      </c>
      <c r="B84" s="1" t="n">
        <v>45351.89471064815</v>
      </c>
      <c r="C84" s="1" t="n">
        <v>45959</v>
      </c>
      <c r="D84" t="inlineStr">
        <is>
          <t>VÄSTRA GÖTALANDS LÄN</t>
        </is>
      </c>
      <c r="E84" t="inlineStr">
        <is>
          <t>FÄRGELANDA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8224-2024</t>
        </is>
      </c>
      <c r="B85" s="1" t="n">
        <v>45351.89734953704</v>
      </c>
      <c r="C85" s="1" t="n">
        <v>45959</v>
      </c>
      <c r="D85" t="inlineStr">
        <is>
          <t>VÄSTRA GÖTALANDS LÄN</t>
        </is>
      </c>
      <c r="E85" t="inlineStr">
        <is>
          <t>FÄRGELANDA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56888-2020</t>
        </is>
      </c>
      <c r="B86" s="1" t="n">
        <v>44138</v>
      </c>
      <c r="C86" s="1" t="n">
        <v>45959</v>
      </c>
      <c r="D86" t="inlineStr">
        <is>
          <t>VÄSTRA GÖTALANDS LÄN</t>
        </is>
      </c>
      <c r="E86" t="inlineStr">
        <is>
          <t>FÄRGELANDA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56918-2023</t>
        </is>
      </c>
      <c r="B87" s="1" t="n">
        <v>45244.58456018518</v>
      </c>
      <c r="C87" s="1" t="n">
        <v>45959</v>
      </c>
      <c r="D87" t="inlineStr">
        <is>
          <t>VÄSTRA GÖTALANDS LÄN</t>
        </is>
      </c>
      <c r="E87" t="inlineStr">
        <is>
          <t>FÄRGELANDA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63176-2023</t>
        </is>
      </c>
      <c r="B88" s="1" t="n">
        <v>45273.57741898148</v>
      </c>
      <c r="C88" s="1" t="n">
        <v>45959</v>
      </c>
      <c r="D88" t="inlineStr">
        <is>
          <t>VÄSTRA GÖTALANDS LÄN</t>
        </is>
      </c>
      <c r="E88" t="inlineStr">
        <is>
          <t>FÄRGELANDA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12507-2025</t>
        </is>
      </c>
      <c r="B89" s="1" t="n">
        <v>45730.63413194445</v>
      </c>
      <c r="C89" s="1" t="n">
        <v>45959</v>
      </c>
      <c r="D89" t="inlineStr">
        <is>
          <t>VÄSTRA GÖTALANDS LÄN</t>
        </is>
      </c>
      <c r="E89" t="inlineStr">
        <is>
          <t>FÄRGELANDA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25223-2023</t>
        </is>
      </c>
      <c r="B90" s="1" t="n">
        <v>45086</v>
      </c>
      <c r="C90" s="1" t="n">
        <v>45959</v>
      </c>
      <c r="D90" t="inlineStr">
        <is>
          <t>VÄSTRA GÖTALANDS LÄN</t>
        </is>
      </c>
      <c r="E90" t="inlineStr">
        <is>
          <t>FÄRGELANDA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37898-2022</t>
        </is>
      </c>
      <c r="B91" s="1" t="n">
        <v>44811.40451388889</v>
      </c>
      <c r="C91" s="1" t="n">
        <v>45959</v>
      </c>
      <c r="D91" t="inlineStr">
        <is>
          <t>VÄSTRA GÖTALANDS LÄN</t>
        </is>
      </c>
      <c r="E91" t="inlineStr">
        <is>
          <t>FÄRGELANDA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6666-2025</t>
        </is>
      </c>
      <c r="B92" s="1" t="n">
        <v>45700.46284722222</v>
      </c>
      <c r="C92" s="1" t="n">
        <v>45959</v>
      </c>
      <c r="D92" t="inlineStr">
        <is>
          <t>VÄSTRA GÖTALANDS LÄN</t>
        </is>
      </c>
      <c r="E92" t="inlineStr">
        <is>
          <t>FÄRGELANDA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14018-2025</t>
        </is>
      </c>
      <c r="B93" s="1" t="n">
        <v>45740.319375</v>
      </c>
      <c r="C93" s="1" t="n">
        <v>45959</v>
      </c>
      <c r="D93" t="inlineStr">
        <is>
          <t>VÄSTRA GÖTALANDS LÄN</t>
        </is>
      </c>
      <c r="E93" t="inlineStr">
        <is>
          <t>FÄRGELANDA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24936-2021</t>
        </is>
      </c>
      <c r="B94" s="1" t="n">
        <v>44341.44221064815</v>
      </c>
      <c r="C94" s="1" t="n">
        <v>45959</v>
      </c>
      <c r="D94" t="inlineStr">
        <is>
          <t>VÄSTRA GÖTALANDS LÄN</t>
        </is>
      </c>
      <c r="E94" t="inlineStr">
        <is>
          <t>FÄRGELANDA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28702-2024</t>
        </is>
      </c>
      <c r="B95" s="1" t="n">
        <v>45478.5044212963</v>
      </c>
      <c r="C95" s="1" t="n">
        <v>45959</v>
      </c>
      <c r="D95" t="inlineStr">
        <is>
          <t>VÄSTRA GÖTALANDS LÄN</t>
        </is>
      </c>
      <c r="E95" t="inlineStr">
        <is>
          <t>FÄRGELANDA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54698-2022</t>
        </is>
      </c>
      <c r="B96" s="1" t="n">
        <v>44883.50241898148</v>
      </c>
      <c r="C96" s="1" t="n">
        <v>45959</v>
      </c>
      <c r="D96" t="inlineStr">
        <is>
          <t>VÄSTRA GÖTALANDS LÄN</t>
        </is>
      </c>
      <c r="E96" t="inlineStr">
        <is>
          <t>FÄRGELANDA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8452-2023</t>
        </is>
      </c>
      <c r="B97" s="1" t="n">
        <v>44977.48174768518</v>
      </c>
      <c r="C97" s="1" t="n">
        <v>45959</v>
      </c>
      <c r="D97" t="inlineStr">
        <is>
          <t>VÄSTRA GÖTALANDS LÄN</t>
        </is>
      </c>
      <c r="E97" t="inlineStr">
        <is>
          <t>FÄRGELANDA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15046-2024</t>
        </is>
      </c>
      <c r="B98" s="1" t="n">
        <v>45399</v>
      </c>
      <c r="C98" s="1" t="n">
        <v>45959</v>
      </c>
      <c r="D98" t="inlineStr">
        <is>
          <t>VÄSTRA GÖTALANDS LÄN</t>
        </is>
      </c>
      <c r="E98" t="inlineStr">
        <is>
          <t>FÄRGELANDA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6180-2022</t>
        </is>
      </c>
      <c r="B99" s="1" t="n">
        <v>44600</v>
      </c>
      <c r="C99" s="1" t="n">
        <v>45959</v>
      </c>
      <c r="D99" t="inlineStr">
        <is>
          <t>VÄSTRA GÖTALANDS LÄN</t>
        </is>
      </c>
      <c r="E99" t="inlineStr">
        <is>
          <t>FÄRGELANDA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20736-2025</t>
        </is>
      </c>
      <c r="B100" s="1" t="n">
        <v>45776.54106481482</v>
      </c>
      <c r="C100" s="1" t="n">
        <v>45959</v>
      </c>
      <c r="D100" t="inlineStr">
        <is>
          <t>VÄSTRA GÖTALANDS LÄN</t>
        </is>
      </c>
      <c r="E100" t="inlineStr">
        <is>
          <t>FÄRGELANDA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13673-2025</t>
        </is>
      </c>
      <c r="B101" s="1" t="n">
        <v>45736.8941087963</v>
      </c>
      <c r="C101" s="1" t="n">
        <v>45959</v>
      </c>
      <c r="D101" t="inlineStr">
        <is>
          <t>VÄSTRA GÖTALANDS LÄN</t>
        </is>
      </c>
      <c r="E101" t="inlineStr">
        <is>
          <t>FÄRGELANDA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4838-2022</t>
        </is>
      </c>
      <c r="B102" s="1" t="n">
        <v>44592</v>
      </c>
      <c r="C102" s="1" t="n">
        <v>45959</v>
      </c>
      <c r="D102" t="inlineStr">
        <is>
          <t>VÄSTRA GÖTALANDS LÄN</t>
        </is>
      </c>
      <c r="E102" t="inlineStr">
        <is>
          <t>FÄRGELANDA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20861-2025</t>
        </is>
      </c>
      <c r="B103" s="1" t="n">
        <v>45777.33300925926</v>
      </c>
      <c r="C103" s="1" t="n">
        <v>45959</v>
      </c>
      <c r="D103" t="inlineStr">
        <is>
          <t>VÄSTRA GÖTALANDS LÄN</t>
        </is>
      </c>
      <c r="E103" t="inlineStr">
        <is>
          <t>FÄRGELANDA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17627-2024</t>
        </is>
      </c>
      <c r="B104" s="1" t="n">
        <v>45418.30951388889</v>
      </c>
      <c r="C104" s="1" t="n">
        <v>45959</v>
      </c>
      <c r="D104" t="inlineStr">
        <is>
          <t>VÄSTRA GÖTALANDS LÄN</t>
        </is>
      </c>
      <c r="E104" t="inlineStr">
        <is>
          <t>FÄRGELANDA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36606-2023</t>
        </is>
      </c>
      <c r="B105" s="1" t="n">
        <v>45153.48958333334</v>
      </c>
      <c r="C105" s="1" t="n">
        <v>45959</v>
      </c>
      <c r="D105" t="inlineStr">
        <is>
          <t>VÄSTRA GÖTALANDS LÄN</t>
        </is>
      </c>
      <c r="E105" t="inlineStr">
        <is>
          <t>FÄRGELANDA</t>
        </is>
      </c>
      <c r="G105" t="n">
        <v>13.5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59023-2023</t>
        </is>
      </c>
      <c r="B106" s="1" t="n">
        <v>45252</v>
      </c>
      <c r="C106" s="1" t="n">
        <v>45959</v>
      </c>
      <c r="D106" t="inlineStr">
        <is>
          <t>VÄSTRA GÖTALANDS LÄN</t>
        </is>
      </c>
      <c r="E106" t="inlineStr">
        <is>
          <t>FÄRGELANDA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21126-2025</t>
        </is>
      </c>
      <c r="B107" s="1" t="n">
        <v>45777.90707175926</v>
      </c>
      <c r="C107" s="1" t="n">
        <v>45959</v>
      </c>
      <c r="D107" t="inlineStr">
        <is>
          <t>VÄSTRA GÖTALANDS LÄN</t>
        </is>
      </c>
      <c r="E107" t="inlineStr">
        <is>
          <t>FÄRGELANDA</t>
        </is>
      </c>
      <c r="G107" t="n">
        <v>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21125-2025</t>
        </is>
      </c>
      <c r="B108" s="1" t="n">
        <v>45777.89259259259</v>
      </c>
      <c r="C108" s="1" t="n">
        <v>45959</v>
      </c>
      <c r="D108" t="inlineStr">
        <is>
          <t>VÄSTRA GÖTALANDS LÄN</t>
        </is>
      </c>
      <c r="E108" t="inlineStr">
        <is>
          <t>FÄRGELANDA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40630-2023</t>
        </is>
      </c>
      <c r="B109" s="1" t="n">
        <v>45170.54494212963</v>
      </c>
      <c r="C109" s="1" t="n">
        <v>45959</v>
      </c>
      <c r="D109" t="inlineStr">
        <is>
          <t>VÄSTRA GÖTALANDS LÄN</t>
        </is>
      </c>
      <c r="E109" t="inlineStr">
        <is>
          <t>FÄRGELANDA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3010-2024</t>
        </is>
      </c>
      <c r="B110" s="1" t="n">
        <v>45315.87491898148</v>
      </c>
      <c r="C110" s="1" t="n">
        <v>45959</v>
      </c>
      <c r="D110" t="inlineStr">
        <is>
          <t>VÄSTRA GÖTALANDS LÄN</t>
        </is>
      </c>
      <c r="E110" t="inlineStr">
        <is>
          <t>FÄRGELANDA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12710-2024</t>
        </is>
      </c>
      <c r="B111" s="1" t="n">
        <v>45384.46582175926</v>
      </c>
      <c r="C111" s="1" t="n">
        <v>45959</v>
      </c>
      <c r="D111" t="inlineStr">
        <is>
          <t>VÄSTRA GÖTALANDS LÄN</t>
        </is>
      </c>
      <c r="E111" t="inlineStr">
        <is>
          <t>FÄRGELANDA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16828-2023</t>
        </is>
      </c>
      <c r="B112" s="1" t="n">
        <v>45033</v>
      </c>
      <c r="C112" s="1" t="n">
        <v>45959</v>
      </c>
      <c r="D112" t="inlineStr">
        <is>
          <t>VÄSTRA GÖTALANDS LÄN</t>
        </is>
      </c>
      <c r="E112" t="inlineStr">
        <is>
          <t>FÄRGELANDA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17974-2024</t>
        </is>
      </c>
      <c r="B113" s="1" t="n">
        <v>45419.80950231481</v>
      </c>
      <c r="C113" s="1" t="n">
        <v>45959</v>
      </c>
      <c r="D113" t="inlineStr">
        <is>
          <t>VÄSTRA GÖTALANDS LÄN</t>
        </is>
      </c>
      <c r="E113" t="inlineStr">
        <is>
          <t>FÄRGELANDA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61914-2022</t>
        </is>
      </c>
      <c r="B114" s="1" t="n">
        <v>44917.75925925926</v>
      </c>
      <c r="C114" s="1" t="n">
        <v>45959</v>
      </c>
      <c r="D114" t="inlineStr">
        <is>
          <t>VÄSTRA GÖTALANDS LÄN</t>
        </is>
      </c>
      <c r="E114" t="inlineStr">
        <is>
          <t>FÄRGELANDA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55840-2023</t>
        </is>
      </c>
      <c r="B115" s="1" t="n">
        <v>45239</v>
      </c>
      <c r="C115" s="1" t="n">
        <v>45959</v>
      </c>
      <c r="D115" t="inlineStr">
        <is>
          <t>VÄSTRA GÖTALANDS LÄN</t>
        </is>
      </c>
      <c r="E115" t="inlineStr">
        <is>
          <t>FÄRGELANDA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26108-2023</t>
        </is>
      </c>
      <c r="B116" s="1" t="n">
        <v>45091</v>
      </c>
      <c r="C116" s="1" t="n">
        <v>45959</v>
      </c>
      <c r="D116" t="inlineStr">
        <is>
          <t>VÄSTRA GÖTALANDS LÄN</t>
        </is>
      </c>
      <c r="E116" t="inlineStr">
        <is>
          <t>FÄRGELANDA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40778-2024</t>
        </is>
      </c>
      <c r="B117" s="1" t="n">
        <v>45558.49034722222</v>
      </c>
      <c r="C117" s="1" t="n">
        <v>45959</v>
      </c>
      <c r="D117" t="inlineStr">
        <is>
          <t>VÄSTRA GÖTALANDS LÄN</t>
        </is>
      </c>
      <c r="E117" t="inlineStr">
        <is>
          <t>FÄRGELANDA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35539-2021</t>
        </is>
      </c>
      <c r="B118" s="1" t="n">
        <v>44385</v>
      </c>
      <c r="C118" s="1" t="n">
        <v>45959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42402-2023</t>
        </is>
      </c>
      <c r="B119" s="1" t="n">
        <v>45180</v>
      </c>
      <c r="C119" s="1" t="n">
        <v>45959</v>
      </c>
      <c r="D119" t="inlineStr">
        <is>
          <t>VÄSTRA GÖTALANDS LÄN</t>
        </is>
      </c>
      <c r="E119" t="inlineStr">
        <is>
          <t>FÄRGELANDA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5515-2025</t>
        </is>
      </c>
      <c r="B120" s="1" t="n">
        <v>45693.40458333334</v>
      </c>
      <c r="C120" s="1" t="n">
        <v>45959</v>
      </c>
      <c r="D120" t="inlineStr">
        <is>
          <t>VÄSTRA GÖTALANDS LÄN</t>
        </is>
      </c>
      <c r="E120" t="inlineStr">
        <is>
          <t>FÄRGELANDA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22719-2023</t>
        </is>
      </c>
      <c r="B121" s="1" t="n">
        <v>45071</v>
      </c>
      <c r="C121" s="1" t="n">
        <v>45959</v>
      </c>
      <c r="D121" t="inlineStr">
        <is>
          <t>VÄSTRA GÖTALANDS LÄN</t>
        </is>
      </c>
      <c r="E121" t="inlineStr">
        <is>
          <t>FÄRGELANDA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6322-2024</t>
        </is>
      </c>
      <c r="B122" s="1" t="n">
        <v>45338.41071759259</v>
      </c>
      <c r="C122" s="1" t="n">
        <v>45959</v>
      </c>
      <c r="D122" t="inlineStr">
        <is>
          <t>VÄSTRA GÖTALANDS LÄN</t>
        </is>
      </c>
      <c r="E122" t="inlineStr">
        <is>
          <t>FÄRGELANDA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43684-2022</t>
        </is>
      </c>
      <c r="B123" s="1" t="n">
        <v>44837.62194444444</v>
      </c>
      <c r="C123" s="1" t="n">
        <v>45959</v>
      </c>
      <c r="D123" t="inlineStr">
        <is>
          <t>VÄSTRA GÖTALANDS LÄN</t>
        </is>
      </c>
      <c r="E123" t="inlineStr">
        <is>
          <t>FÄRGELANDA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60382-2023</t>
        </is>
      </c>
      <c r="B124" s="1" t="n">
        <v>45259</v>
      </c>
      <c r="C124" s="1" t="n">
        <v>45959</v>
      </c>
      <c r="D124" t="inlineStr">
        <is>
          <t>VÄSTRA GÖTALANDS LÄN</t>
        </is>
      </c>
      <c r="E124" t="inlineStr">
        <is>
          <t>FÄRGELANDA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58330-2021</t>
        </is>
      </c>
      <c r="B125" s="1" t="n">
        <v>44488</v>
      </c>
      <c r="C125" s="1" t="n">
        <v>45959</v>
      </c>
      <c r="D125" t="inlineStr">
        <is>
          <t>VÄSTRA GÖTALANDS LÄN</t>
        </is>
      </c>
      <c r="E125" t="inlineStr">
        <is>
          <t>FÄRGELANDA</t>
        </is>
      </c>
      <c r="G125" t="n">
        <v>10.1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19332-2023</t>
        </is>
      </c>
      <c r="B126" s="1" t="n">
        <v>45049</v>
      </c>
      <c r="C126" s="1" t="n">
        <v>45959</v>
      </c>
      <c r="D126" t="inlineStr">
        <is>
          <t>VÄSTRA GÖTALANDS LÄN</t>
        </is>
      </c>
      <c r="E126" t="inlineStr">
        <is>
          <t>FÄRGELANDA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72655-2021</t>
        </is>
      </c>
      <c r="B127" s="1" t="n">
        <v>44546</v>
      </c>
      <c r="C127" s="1" t="n">
        <v>45959</v>
      </c>
      <c r="D127" t="inlineStr">
        <is>
          <t>VÄSTRA GÖTALANDS LÄN</t>
        </is>
      </c>
      <c r="E127" t="inlineStr">
        <is>
          <t>FÄRGELANDA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12460-2022</t>
        </is>
      </c>
      <c r="B128" s="1" t="n">
        <v>44638</v>
      </c>
      <c r="C128" s="1" t="n">
        <v>45959</v>
      </c>
      <c r="D128" t="inlineStr">
        <is>
          <t>VÄSTRA GÖTALANDS LÄN</t>
        </is>
      </c>
      <c r="E128" t="inlineStr">
        <is>
          <t>FÄRGELANDA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3882-2025</t>
        </is>
      </c>
      <c r="B129" s="1" t="n">
        <v>45684.35550925926</v>
      </c>
      <c r="C129" s="1" t="n">
        <v>45959</v>
      </c>
      <c r="D129" t="inlineStr">
        <is>
          <t>VÄSTRA GÖTALANDS LÄN</t>
        </is>
      </c>
      <c r="E129" t="inlineStr">
        <is>
          <t>FÄRGELANDA</t>
        </is>
      </c>
      <c r="F129" t="inlineStr">
        <is>
          <t>Kommuner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8561-2025</t>
        </is>
      </c>
      <c r="B130" s="1" t="n">
        <v>45709.62383101852</v>
      </c>
      <c r="C130" s="1" t="n">
        <v>45959</v>
      </c>
      <c r="D130" t="inlineStr">
        <is>
          <t>VÄSTRA GÖTALANDS LÄN</t>
        </is>
      </c>
      <c r="E130" t="inlineStr">
        <is>
          <t>FÄRGELANDA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9285-2025</t>
        </is>
      </c>
      <c r="B131" s="1" t="n">
        <v>45714.64899305555</v>
      </c>
      <c r="C131" s="1" t="n">
        <v>45959</v>
      </c>
      <c r="D131" t="inlineStr">
        <is>
          <t>VÄSTRA GÖTALANDS LÄN</t>
        </is>
      </c>
      <c r="E131" t="inlineStr">
        <is>
          <t>FÄRGELANDA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28530-2024</t>
        </is>
      </c>
      <c r="B132" s="1" t="n">
        <v>45478.32665509259</v>
      </c>
      <c r="C132" s="1" t="n">
        <v>45959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7389-2025</t>
        </is>
      </c>
      <c r="B133" s="1" t="n">
        <v>45705.3318287037</v>
      </c>
      <c r="C133" s="1" t="n">
        <v>45959</v>
      </c>
      <c r="D133" t="inlineStr">
        <is>
          <t>VÄSTRA GÖTALANDS LÄN</t>
        </is>
      </c>
      <c r="E133" t="inlineStr">
        <is>
          <t>FÄRGELANDA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15077-2025</t>
        </is>
      </c>
      <c r="B134" s="1" t="n">
        <v>45743.81966435185</v>
      </c>
      <c r="C134" s="1" t="n">
        <v>45959</v>
      </c>
      <c r="D134" t="inlineStr">
        <is>
          <t>VÄSTRA GÖTALANDS LÄN</t>
        </is>
      </c>
      <c r="E134" t="inlineStr">
        <is>
          <t>FÄRGELANDA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12533-2025</t>
        </is>
      </c>
      <c r="B135" s="1" t="n">
        <v>45730.69164351852</v>
      </c>
      <c r="C135" s="1" t="n">
        <v>45959</v>
      </c>
      <c r="D135" t="inlineStr">
        <is>
          <t>VÄSTRA GÖTALANDS LÄN</t>
        </is>
      </c>
      <c r="E135" t="inlineStr">
        <is>
          <t>FÄRGELANDA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40774-2024</t>
        </is>
      </c>
      <c r="B136" s="1" t="n">
        <v>45558.48636574074</v>
      </c>
      <c r="C136" s="1" t="n">
        <v>45959</v>
      </c>
      <c r="D136" t="inlineStr">
        <is>
          <t>VÄSTRA GÖTALANDS LÄN</t>
        </is>
      </c>
      <c r="E136" t="inlineStr">
        <is>
          <t>FÄRGELANDA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14014-2025</t>
        </is>
      </c>
      <c r="B137" s="1" t="n">
        <v>45740.3164699074</v>
      </c>
      <c r="C137" s="1" t="n">
        <v>45959</v>
      </c>
      <c r="D137" t="inlineStr">
        <is>
          <t>VÄSTRA GÖTALANDS LÄN</t>
        </is>
      </c>
      <c r="E137" t="inlineStr">
        <is>
          <t>FÄRGELANDA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57557-2024</t>
        </is>
      </c>
      <c r="B138" s="1" t="n">
        <v>45630.45277777778</v>
      </c>
      <c r="C138" s="1" t="n">
        <v>45959</v>
      </c>
      <c r="D138" t="inlineStr">
        <is>
          <t>VÄSTRA GÖTALANDS LÄN</t>
        </is>
      </c>
      <c r="E138" t="inlineStr">
        <is>
          <t>FÄRGELANDA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48850-2023</t>
        </is>
      </c>
      <c r="B139" s="1" t="n">
        <v>45209</v>
      </c>
      <c r="C139" s="1" t="n">
        <v>45959</v>
      </c>
      <c r="D139" t="inlineStr">
        <is>
          <t>VÄSTRA GÖTALANDS LÄN</t>
        </is>
      </c>
      <c r="E139" t="inlineStr">
        <is>
          <t>FÄRGELANDA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53906-2021</t>
        </is>
      </c>
      <c r="B140" s="1" t="n">
        <v>44469</v>
      </c>
      <c r="C140" s="1" t="n">
        <v>45959</v>
      </c>
      <c r="D140" t="inlineStr">
        <is>
          <t>VÄSTRA GÖTALANDS LÄN</t>
        </is>
      </c>
      <c r="E140" t="inlineStr">
        <is>
          <t>FÄRGELANDA</t>
        </is>
      </c>
      <c r="G140" t="n">
        <v>20.8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24082-2025</t>
        </is>
      </c>
      <c r="B141" s="1" t="n">
        <v>45796.55890046297</v>
      </c>
      <c r="C141" s="1" t="n">
        <v>45959</v>
      </c>
      <c r="D141" t="inlineStr">
        <is>
          <t>VÄSTRA GÖTALANDS LÄN</t>
        </is>
      </c>
      <c r="E141" t="inlineStr">
        <is>
          <t>FÄRGELANDA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68285-2021</t>
        </is>
      </c>
      <c r="B142" s="1" t="n">
        <v>44526.68493055556</v>
      </c>
      <c r="C142" s="1" t="n">
        <v>45959</v>
      </c>
      <c r="D142" t="inlineStr">
        <is>
          <t>VÄSTRA GÖTALANDS LÄN</t>
        </is>
      </c>
      <c r="E142" t="inlineStr">
        <is>
          <t>FÄRGELANDA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17911-2024</t>
        </is>
      </c>
      <c r="B143" s="1" t="n">
        <v>45419.51291666667</v>
      </c>
      <c r="C143" s="1" t="n">
        <v>45959</v>
      </c>
      <c r="D143" t="inlineStr">
        <is>
          <t>VÄSTRA GÖTALANDS LÄN</t>
        </is>
      </c>
      <c r="E143" t="inlineStr">
        <is>
          <t>FÄRGELANDA</t>
        </is>
      </c>
      <c r="F143" t="inlineStr">
        <is>
          <t>Kommuner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58426-2020</t>
        </is>
      </c>
      <c r="B144" s="1" t="n">
        <v>44145</v>
      </c>
      <c r="C144" s="1" t="n">
        <v>45959</v>
      </c>
      <c r="D144" t="inlineStr">
        <is>
          <t>VÄSTRA GÖTALANDS LÄN</t>
        </is>
      </c>
      <c r="E144" t="inlineStr">
        <is>
          <t>FÄRGELANDA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23936-2025</t>
        </is>
      </c>
      <c r="B145" s="1" t="n">
        <v>45795.82481481481</v>
      </c>
      <c r="C145" s="1" t="n">
        <v>45959</v>
      </c>
      <c r="D145" t="inlineStr">
        <is>
          <t>VÄSTRA GÖTALANDS LÄN</t>
        </is>
      </c>
      <c r="E145" t="inlineStr">
        <is>
          <t>FÄRGELANDA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62643-2023</t>
        </is>
      </c>
      <c r="B146" s="1" t="n">
        <v>45271.42447916666</v>
      </c>
      <c r="C146" s="1" t="n">
        <v>45959</v>
      </c>
      <c r="D146" t="inlineStr">
        <is>
          <t>VÄSTRA GÖTALANDS LÄN</t>
        </is>
      </c>
      <c r="E146" t="inlineStr">
        <is>
          <t>FÄRGELANDA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54038-2021</t>
        </is>
      </c>
      <c r="B147" s="1" t="n">
        <v>44470</v>
      </c>
      <c r="C147" s="1" t="n">
        <v>45959</v>
      </c>
      <c r="D147" t="inlineStr">
        <is>
          <t>VÄSTRA GÖTALANDS LÄN</t>
        </is>
      </c>
      <c r="E147" t="inlineStr">
        <is>
          <t>FÄRGELANDA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8574-2024</t>
        </is>
      </c>
      <c r="B148" s="1" t="n">
        <v>45355</v>
      </c>
      <c r="C148" s="1" t="n">
        <v>45959</v>
      </c>
      <c r="D148" t="inlineStr">
        <is>
          <t>VÄSTRA GÖTALANDS LÄN</t>
        </is>
      </c>
      <c r="E148" t="inlineStr">
        <is>
          <t>FÄRGELANDA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24548-2025</t>
        </is>
      </c>
      <c r="B149" s="1" t="n">
        <v>45798.44768518519</v>
      </c>
      <c r="C149" s="1" t="n">
        <v>45959</v>
      </c>
      <c r="D149" t="inlineStr">
        <is>
          <t>VÄSTRA GÖTALANDS LÄN</t>
        </is>
      </c>
      <c r="E149" t="inlineStr">
        <is>
          <t>FÄRGELANDA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64427-2023</t>
        </is>
      </c>
      <c r="B150" s="1" t="n">
        <v>45280.66630787037</v>
      </c>
      <c r="C150" s="1" t="n">
        <v>45959</v>
      </c>
      <c r="D150" t="inlineStr">
        <is>
          <t>VÄSTRA GÖTALANDS LÄN</t>
        </is>
      </c>
      <c r="E150" t="inlineStr">
        <is>
          <t>FÄRGELANDA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18635-2025</t>
        </is>
      </c>
      <c r="B151" s="1" t="n">
        <v>45763.55327546296</v>
      </c>
      <c r="C151" s="1" t="n">
        <v>45959</v>
      </c>
      <c r="D151" t="inlineStr">
        <is>
          <t>VÄSTRA GÖTALANDS LÄN</t>
        </is>
      </c>
      <c r="E151" t="inlineStr">
        <is>
          <t>FÄRGELANDA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18538-2022</t>
        </is>
      </c>
      <c r="B152" s="1" t="n">
        <v>44686.85798611111</v>
      </c>
      <c r="C152" s="1" t="n">
        <v>45959</v>
      </c>
      <c r="D152" t="inlineStr">
        <is>
          <t>VÄSTRA GÖTALANDS LÄN</t>
        </is>
      </c>
      <c r="E152" t="inlineStr">
        <is>
          <t>FÄRGELANDA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20036-2021</t>
        </is>
      </c>
      <c r="B153" s="1" t="n">
        <v>44314.33216435185</v>
      </c>
      <c r="C153" s="1" t="n">
        <v>45959</v>
      </c>
      <c r="D153" t="inlineStr">
        <is>
          <t>VÄSTRA GÖTALANDS LÄN</t>
        </is>
      </c>
      <c r="E153" t="inlineStr">
        <is>
          <t>FÄRGELANDA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5506-2025</t>
        </is>
      </c>
      <c r="B154" s="1" t="n">
        <v>45693.39181712963</v>
      </c>
      <c r="C154" s="1" t="n">
        <v>45959</v>
      </c>
      <c r="D154" t="inlineStr">
        <is>
          <t>VÄSTRA GÖTALANDS LÄN</t>
        </is>
      </c>
      <c r="E154" t="inlineStr">
        <is>
          <t>FÄRGELANDA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18186-2024</t>
        </is>
      </c>
      <c r="B155" s="1" t="n">
        <v>45420.65344907407</v>
      </c>
      <c r="C155" s="1" t="n">
        <v>45959</v>
      </c>
      <c r="D155" t="inlineStr">
        <is>
          <t>VÄSTRA GÖTALANDS LÄN</t>
        </is>
      </c>
      <c r="E155" t="inlineStr">
        <is>
          <t>FÄRGELANDA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51019-2023</t>
        </is>
      </c>
      <c r="B156" s="1" t="n">
        <v>45218.5928587963</v>
      </c>
      <c r="C156" s="1" t="n">
        <v>45959</v>
      </c>
      <c r="D156" t="inlineStr">
        <is>
          <t>VÄSTRA GÖTALANDS LÄN</t>
        </is>
      </c>
      <c r="E156" t="inlineStr">
        <is>
          <t>FÄRGELANDA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24284-2023</t>
        </is>
      </c>
      <c r="B157" s="1" t="n">
        <v>45079.88011574074</v>
      </c>
      <c r="C157" s="1" t="n">
        <v>45959</v>
      </c>
      <c r="D157" t="inlineStr">
        <is>
          <t>VÄSTRA GÖTALANDS LÄN</t>
        </is>
      </c>
      <c r="E157" t="inlineStr">
        <is>
          <t>FÄRGELANDA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24731-2025</t>
        </is>
      </c>
      <c r="B158" s="1" t="n">
        <v>45799.34209490741</v>
      </c>
      <c r="C158" s="1" t="n">
        <v>45959</v>
      </c>
      <c r="D158" t="inlineStr">
        <is>
          <t>VÄSTRA GÖTALANDS LÄN</t>
        </is>
      </c>
      <c r="E158" t="inlineStr">
        <is>
          <t>FÄRGELANDA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58324-2022</t>
        </is>
      </c>
      <c r="B159" s="1" t="n">
        <v>44901</v>
      </c>
      <c r="C159" s="1" t="n">
        <v>45959</v>
      </c>
      <c r="D159" t="inlineStr">
        <is>
          <t>VÄSTRA GÖTALANDS LÄN</t>
        </is>
      </c>
      <c r="E159" t="inlineStr">
        <is>
          <t>FÄRGELANDA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23222-2024</t>
        </is>
      </c>
      <c r="B160" s="1" t="n">
        <v>45452.86884259259</v>
      </c>
      <c r="C160" s="1" t="n">
        <v>45959</v>
      </c>
      <c r="D160" t="inlineStr">
        <is>
          <t>VÄSTRA GÖTALANDS LÄN</t>
        </is>
      </c>
      <c r="E160" t="inlineStr">
        <is>
          <t>FÄRGELANDA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56619-2022</t>
        </is>
      </c>
      <c r="B161" s="1" t="n">
        <v>44893.59541666666</v>
      </c>
      <c r="C161" s="1" t="n">
        <v>45959</v>
      </c>
      <c r="D161" t="inlineStr">
        <is>
          <t>VÄSTRA GÖTALANDS LÄN</t>
        </is>
      </c>
      <c r="E161" t="inlineStr">
        <is>
          <t>FÄRGELANDA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57868-2022</t>
        </is>
      </c>
      <c r="B162" s="1" t="n">
        <v>44899.66722222222</v>
      </c>
      <c r="C162" s="1" t="n">
        <v>45959</v>
      </c>
      <c r="D162" t="inlineStr">
        <is>
          <t>VÄSTRA GÖTALANDS LÄN</t>
        </is>
      </c>
      <c r="E162" t="inlineStr">
        <is>
          <t>FÄRGELANDA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57869-2022</t>
        </is>
      </c>
      <c r="B163" s="1" t="n">
        <v>44899.67410879629</v>
      </c>
      <c r="C163" s="1" t="n">
        <v>45959</v>
      </c>
      <c r="D163" t="inlineStr">
        <is>
          <t>VÄSTRA GÖTALANDS LÄN</t>
        </is>
      </c>
      <c r="E163" t="inlineStr">
        <is>
          <t>FÄRGELANDA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4559-2021</t>
        </is>
      </c>
      <c r="B164" s="1" t="n">
        <v>44224</v>
      </c>
      <c r="C164" s="1" t="n">
        <v>45959</v>
      </c>
      <c r="D164" t="inlineStr">
        <is>
          <t>VÄSTRA GÖTALANDS LÄN</t>
        </is>
      </c>
      <c r="E164" t="inlineStr">
        <is>
          <t>FÄRGELANDA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28803-2022</t>
        </is>
      </c>
      <c r="B165" s="1" t="n">
        <v>44749.42851851852</v>
      </c>
      <c r="C165" s="1" t="n">
        <v>45959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25095-2025</t>
        </is>
      </c>
      <c r="B166" s="1" t="n">
        <v>45800.33721064815</v>
      </c>
      <c r="C166" s="1" t="n">
        <v>45959</v>
      </c>
      <c r="D166" t="inlineStr">
        <is>
          <t>VÄSTRA GÖTALANDS LÄN</t>
        </is>
      </c>
      <c r="E166" t="inlineStr">
        <is>
          <t>FÄRGELANDA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9736-2024</t>
        </is>
      </c>
      <c r="B167" s="1" t="n">
        <v>45362</v>
      </c>
      <c r="C167" s="1" t="n">
        <v>45959</v>
      </c>
      <c r="D167" t="inlineStr">
        <is>
          <t>VÄSTRA GÖTALANDS LÄN</t>
        </is>
      </c>
      <c r="E167" t="inlineStr">
        <is>
          <t>FÄRGELANDA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60321-2024</t>
        </is>
      </c>
      <c r="B168" s="1" t="n">
        <v>45643.37196759259</v>
      </c>
      <c r="C168" s="1" t="n">
        <v>45959</v>
      </c>
      <c r="D168" t="inlineStr">
        <is>
          <t>VÄSTRA GÖTALANDS LÄN</t>
        </is>
      </c>
      <c r="E168" t="inlineStr">
        <is>
          <t>FÄRGELANDA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24751-2025</t>
        </is>
      </c>
      <c r="B169" s="1" t="n">
        <v>45799.35922453704</v>
      </c>
      <c r="C169" s="1" t="n">
        <v>45959</v>
      </c>
      <c r="D169" t="inlineStr">
        <is>
          <t>VÄSTRA GÖTALANDS LÄN</t>
        </is>
      </c>
      <c r="E169" t="inlineStr">
        <is>
          <t>FÄRGELANDA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2117-2022</t>
        </is>
      </c>
      <c r="B170" s="1" t="n">
        <v>44578.30037037037</v>
      </c>
      <c r="C170" s="1" t="n">
        <v>45959</v>
      </c>
      <c r="D170" t="inlineStr">
        <is>
          <t>VÄSTRA GÖTALANDS LÄN</t>
        </is>
      </c>
      <c r="E170" t="inlineStr">
        <is>
          <t>FÄRGELANDA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25890-2025</t>
        </is>
      </c>
      <c r="B171" s="1" t="n">
        <v>45804.53324074074</v>
      </c>
      <c r="C171" s="1" t="n">
        <v>45959</v>
      </c>
      <c r="D171" t="inlineStr">
        <is>
          <t>VÄSTRA GÖTALANDS LÄN</t>
        </is>
      </c>
      <c r="E171" t="inlineStr">
        <is>
          <t>FÄRGELANDA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18188-2024</t>
        </is>
      </c>
      <c r="B172" s="1" t="n">
        <v>45420.6553587963</v>
      </c>
      <c r="C172" s="1" t="n">
        <v>45959</v>
      </c>
      <c r="D172" t="inlineStr">
        <is>
          <t>VÄSTRA GÖTALANDS LÄN</t>
        </is>
      </c>
      <c r="E172" t="inlineStr">
        <is>
          <t>FÄRGELANDA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58317-2021</t>
        </is>
      </c>
      <c r="B173" s="1" t="n">
        <v>44488.35737268518</v>
      </c>
      <c r="C173" s="1" t="n">
        <v>45959</v>
      </c>
      <c r="D173" t="inlineStr">
        <is>
          <t>VÄSTRA GÖTALANDS LÄN</t>
        </is>
      </c>
      <c r="E173" t="inlineStr">
        <is>
          <t>FÄRGELANDA</t>
        </is>
      </c>
      <c r="G173" t="n">
        <v>6.6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44796-2022</t>
        </is>
      </c>
      <c r="B174" s="1" t="n">
        <v>44841</v>
      </c>
      <c r="C174" s="1" t="n">
        <v>45959</v>
      </c>
      <c r="D174" t="inlineStr">
        <is>
          <t>VÄSTRA GÖTALANDS LÄN</t>
        </is>
      </c>
      <c r="E174" t="inlineStr">
        <is>
          <t>FÄRGELANDA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30406-2024</t>
        </is>
      </c>
      <c r="B175" s="1" t="n">
        <v>45491.59671296296</v>
      </c>
      <c r="C175" s="1" t="n">
        <v>45959</v>
      </c>
      <c r="D175" t="inlineStr">
        <is>
          <t>VÄSTRA GÖTALANDS LÄN</t>
        </is>
      </c>
      <c r="E175" t="inlineStr">
        <is>
          <t>FÄRGELANDA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37136-2024</t>
        </is>
      </c>
      <c r="B176" s="1" t="n">
        <v>45539.580625</v>
      </c>
      <c r="C176" s="1" t="n">
        <v>45959</v>
      </c>
      <c r="D176" t="inlineStr">
        <is>
          <t>VÄSTRA GÖTALANDS LÄN</t>
        </is>
      </c>
      <c r="E176" t="inlineStr">
        <is>
          <t>FÄRGELANDA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37784-2023</t>
        </is>
      </c>
      <c r="B177" s="1" t="n">
        <v>45159.83563657408</v>
      </c>
      <c r="C177" s="1" t="n">
        <v>45959</v>
      </c>
      <c r="D177" t="inlineStr">
        <is>
          <t>VÄSTRA GÖTALANDS LÄN</t>
        </is>
      </c>
      <c r="E177" t="inlineStr">
        <is>
          <t>FÄRGELANDA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37787-2023</t>
        </is>
      </c>
      <c r="B178" s="1" t="n">
        <v>45159.83638888889</v>
      </c>
      <c r="C178" s="1" t="n">
        <v>45959</v>
      </c>
      <c r="D178" t="inlineStr">
        <is>
          <t>VÄSTRA GÖTALANDS LÄN</t>
        </is>
      </c>
      <c r="E178" t="inlineStr">
        <is>
          <t>FÄRGELANDA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37788-2023</t>
        </is>
      </c>
      <c r="B179" s="1" t="n">
        <v>45159.83733796296</v>
      </c>
      <c r="C179" s="1" t="n">
        <v>45959</v>
      </c>
      <c r="D179" t="inlineStr">
        <is>
          <t>VÄSTRA GÖTALANDS LÄN</t>
        </is>
      </c>
      <c r="E179" t="inlineStr">
        <is>
          <t>FÄRGELANDA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60468-2024</t>
        </is>
      </c>
      <c r="B180" s="1" t="n">
        <v>45643.62467592592</v>
      </c>
      <c r="C180" s="1" t="n">
        <v>45959</v>
      </c>
      <c r="D180" t="inlineStr">
        <is>
          <t>VÄSTRA GÖTALANDS LÄN</t>
        </is>
      </c>
      <c r="E180" t="inlineStr">
        <is>
          <t>FÄRGELANDA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59960-2024</t>
        </is>
      </c>
      <c r="B181" s="1" t="n">
        <v>45642</v>
      </c>
      <c r="C181" s="1" t="n">
        <v>45959</v>
      </c>
      <c r="D181" t="inlineStr">
        <is>
          <t>VÄSTRA GÖTALANDS LÄN</t>
        </is>
      </c>
      <c r="E181" t="inlineStr">
        <is>
          <t>FÄRGELANDA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59964-2024</t>
        </is>
      </c>
      <c r="B182" s="1" t="n">
        <v>45642.35320601852</v>
      </c>
      <c r="C182" s="1" t="n">
        <v>45959</v>
      </c>
      <c r="D182" t="inlineStr">
        <is>
          <t>VÄSTRA GÖTALANDS LÄN</t>
        </is>
      </c>
      <c r="E182" t="inlineStr">
        <is>
          <t>FÄRGELANDA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8594-2024</t>
        </is>
      </c>
      <c r="B183" s="1" t="n">
        <v>45355.64226851852</v>
      </c>
      <c r="C183" s="1" t="n">
        <v>45959</v>
      </c>
      <c r="D183" t="inlineStr">
        <is>
          <t>VÄSTRA GÖTALANDS LÄN</t>
        </is>
      </c>
      <c r="E183" t="inlineStr">
        <is>
          <t>FÄRGELANDA</t>
        </is>
      </c>
      <c r="G183" t="n">
        <v>12.4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59020-2023</t>
        </is>
      </c>
      <c r="B184" s="1" t="n">
        <v>45252</v>
      </c>
      <c r="C184" s="1" t="n">
        <v>45959</v>
      </c>
      <c r="D184" t="inlineStr">
        <is>
          <t>VÄSTRA GÖTALANDS LÄN</t>
        </is>
      </c>
      <c r="E184" t="inlineStr">
        <is>
          <t>FÄRGELANDA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26292-2025</t>
        </is>
      </c>
      <c r="B185" s="1" t="n">
        <v>45805.63157407408</v>
      </c>
      <c r="C185" s="1" t="n">
        <v>45959</v>
      </c>
      <c r="D185" t="inlineStr">
        <is>
          <t>VÄSTRA GÖTALANDS LÄN</t>
        </is>
      </c>
      <c r="E185" t="inlineStr">
        <is>
          <t>FÄRGELANDA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12198-2023</t>
        </is>
      </c>
      <c r="B186" s="1" t="n">
        <v>44998.57171296296</v>
      </c>
      <c r="C186" s="1" t="n">
        <v>45959</v>
      </c>
      <c r="D186" t="inlineStr">
        <is>
          <t>VÄSTRA GÖTALANDS LÄN</t>
        </is>
      </c>
      <c r="E186" t="inlineStr">
        <is>
          <t>FÄRGELANDA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59441-2024</t>
        </is>
      </c>
      <c r="B187" s="1" t="n">
        <v>45638.4434837963</v>
      </c>
      <c r="C187" s="1" t="n">
        <v>45959</v>
      </c>
      <c r="D187" t="inlineStr">
        <is>
          <t>VÄSTRA GÖTALANDS LÄN</t>
        </is>
      </c>
      <c r="E187" t="inlineStr">
        <is>
          <t>FÄRGELANDA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50046-2023</t>
        </is>
      </c>
      <c r="B188" s="1" t="n">
        <v>45215</v>
      </c>
      <c r="C188" s="1" t="n">
        <v>45959</v>
      </c>
      <c r="D188" t="inlineStr">
        <is>
          <t>VÄSTRA GÖTALANDS LÄN</t>
        </is>
      </c>
      <c r="E188" t="inlineStr">
        <is>
          <t>FÄRGELANDA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50009-2024</t>
        </is>
      </c>
      <c r="B189" s="1" t="n">
        <v>45598</v>
      </c>
      <c r="C189" s="1" t="n">
        <v>45959</v>
      </c>
      <c r="D189" t="inlineStr">
        <is>
          <t>VÄSTRA GÖTALANDS LÄN</t>
        </is>
      </c>
      <c r="E189" t="inlineStr">
        <is>
          <t>FÄRGELANDA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35844-2024</t>
        </is>
      </c>
      <c r="B190" s="1" t="n">
        <v>45532.77702546296</v>
      </c>
      <c r="C190" s="1" t="n">
        <v>45959</v>
      </c>
      <c r="D190" t="inlineStr">
        <is>
          <t>VÄSTRA GÖTALANDS LÄN</t>
        </is>
      </c>
      <c r="E190" t="inlineStr">
        <is>
          <t>FÄRGELANDA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30993-2022</t>
        </is>
      </c>
      <c r="B191" s="1" t="n">
        <v>44768</v>
      </c>
      <c r="C191" s="1" t="n">
        <v>45959</v>
      </c>
      <c r="D191" t="inlineStr">
        <is>
          <t>VÄSTRA GÖTALANDS LÄN</t>
        </is>
      </c>
      <c r="E191" t="inlineStr">
        <is>
          <t>FÄRGELANDA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35098-2023</t>
        </is>
      </c>
      <c r="B192" s="1" t="n">
        <v>45145.45490740741</v>
      </c>
      <c r="C192" s="1" t="n">
        <v>45959</v>
      </c>
      <c r="D192" t="inlineStr">
        <is>
          <t>VÄSTRA GÖTALANDS LÄN</t>
        </is>
      </c>
      <c r="E192" t="inlineStr">
        <is>
          <t>FÄRGELANDA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57446-2022</t>
        </is>
      </c>
      <c r="B193" s="1" t="n">
        <v>44896.54659722222</v>
      </c>
      <c r="C193" s="1" t="n">
        <v>45959</v>
      </c>
      <c r="D193" t="inlineStr">
        <is>
          <t>VÄSTRA GÖTALANDS LÄN</t>
        </is>
      </c>
      <c r="E193" t="inlineStr">
        <is>
          <t>FÄRGELANDA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21547-2022</t>
        </is>
      </c>
      <c r="B194" s="1" t="n">
        <v>44706.55664351852</v>
      </c>
      <c r="C194" s="1" t="n">
        <v>45959</v>
      </c>
      <c r="D194" t="inlineStr">
        <is>
          <t>VÄSTRA GÖTALANDS LÄN</t>
        </is>
      </c>
      <c r="E194" t="inlineStr">
        <is>
          <t>FÄRGELANDA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46037-2023</t>
        </is>
      </c>
      <c r="B195" s="1" t="n">
        <v>45196</v>
      </c>
      <c r="C195" s="1" t="n">
        <v>45959</v>
      </c>
      <c r="D195" t="inlineStr">
        <is>
          <t>VÄSTRA GÖTALANDS LÄN</t>
        </is>
      </c>
      <c r="E195" t="inlineStr">
        <is>
          <t>FÄRGELANDA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4207-2024</t>
        </is>
      </c>
      <c r="B196" s="1" t="n">
        <v>45324.37259259259</v>
      </c>
      <c r="C196" s="1" t="n">
        <v>45959</v>
      </c>
      <c r="D196" t="inlineStr">
        <is>
          <t>VÄSTRA GÖTALANDS LÄN</t>
        </is>
      </c>
      <c r="E196" t="inlineStr">
        <is>
          <t>FÄRGELANDA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8450-2023</t>
        </is>
      </c>
      <c r="B197" s="1" t="n">
        <v>44977</v>
      </c>
      <c r="C197" s="1" t="n">
        <v>45959</v>
      </c>
      <c r="D197" t="inlineStr">
        <is>
          <t>VÄSTRA GÖTALANDS LÄN</t>
        </is>
      </c>
      <c r="E197" t="inlineStr">
        <is>
          <t>FÄRGELANDA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27054-2025</t>
        </is>
      </c>
      <c r="B198" s="1" t="n">
        <v>45811.62824074074</v>
      </c>
      <c r="C198" s="1" t="n">
        <v>45959</v>
      </c>
      <c r="D198" t="inlineStr">
        <is>
          <t>VÄSTRA GÖTALANDS LÄN</t>
        </is>
      </c>
      <c r="E198" t="inlineStr">
        <is>
          <t>FÄRGELANDA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38366-2025</t>
        </is>
      </c>
      <c r="B199" s="1" t="n">
        <v>45883.55109953704</v>
      </c>
      <c r="C199" s="1" t="n">
        <v>45959</v>
      </c>
      <c r="D199" t="inlineStr">
        <is>
          <t>VÄSTRA GÖTALANDS LÄN</t>
        </is>
      </c>
      <c r="E199" t="inlineStr">
        <is>
          <t>FÄRGELANDA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5177-2021</t>
        </is>
      </c>
      <c r="B200" s="1" t="n">
        <v>44228</v>
      </c>
      <c r="C200" s="1" t="n">
        <v>45959</v>
      </c>
      <c r="D200" t="inlineStr">
        <is>
          <t>VÄSTRA GÖTALANDS LÄN</t>
        </is>
      </c>
      <c r="E200" t="inlineStr">
        <is>
          <t>FÄRGELANDA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51434-2022</t>
        </is>
      </c>
      <c r="B201" s="1" t="n">
        <v>44869.47741898148</v>
      </c>
      <c r="C201" s="1" t="n">
        <v>45959</v>
      </c>
      <c r="D201" t="inlineStr">
        <is>
          <t>VÄSTRA GÖTALANDS LÄN</t>
        </is>
      </c>
      <c r="E201" t="inlineStr">
        <is>
          <t>FÄRGELANDA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47045-2023</t>
        </is>
      </c>
      <c r="B202" s="1" t="n">
        <v>45201.55571759259</v>
      </c>
      <c r="C202" s="1" t="n">
        <v>45959</v>
      </c>
      <c r="D202" t="inlineStr">
        <is>
          <t>VÄSTRA GÖTALANDS LÄN</t>
        </is>
      </c>
      <c r="E202" t="inlineStr">
        <is>
          <t>FÄRGELANDA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27755-2025</t>
        </is>
      </c>
      <c r="B203" s="1" t="n">
        <v>45815.76396990741</v>
      </c>
      <c r="C203" s="1" t="n">
        <v>45959</v>
      </c>
      <c r="D203" t="inlineStr">
        <is>
          <t>VÄSTRA GÖTALANDS LÄN</t>
        </is>
      </c>
      <c r="E203" t="inlineStr">
        <is>
          <t>FÄRGELANDA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56616-2022</t>
        </is>
      </c>
      <c r="B204" s="1" t="n">
        <v>44893.59137731481</v>
      </c>
      <c r="C204" s="1" t="n">
        <v>45959</v>
      </c>
      <c r="D204" t="inlineStr">
        <is>
          <t>VÄSTRA GÖTALANDS LÄN</t>
        </is>
      </c>
      <c r="E204" t="inlineStr">
        <is>
          <t>FÄRGELANDA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10381-2022</t>
        </is>
      </c>
      <c r="B205" s="1" t="n">
        <v>44623.41340277778</v>
      </c>
      <c r="C205" s="1" t="n">
        <v>45959</v>
      </c>
      <c r="D205" t="inlineStr">
        <is>
          <t>VÄSTRA GÖTALANDS LÄN</t>
        </is>
      </c>
      <c r="E205" t="inlineStr">
        <is>
          <t>FÄRGELANDA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14813-2023</t>
        </is>
      </c>
      <c r="B206" s="1" t="n">
        <v>45014.64974537037</v>
      </c>
      <c r="C206" s="1" t="n">
        <v>45959</v>
      </c>
      <c r="D206" t="inlineStr">
        <is>
          <t>VÄSTRA GÖTALANDS LÄN</t>
        </is>
      </c>
      <c r="E206" t="inlineStr">
        <is>
          <t>FÄRGELANDA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46-2024</t>
        </is>
      </c>
      <c r="B207" s="1" t="n">
        <v>45293.56115740741</v>
      </c>
      <c r="C207" s="1" t="n">
        <v>45959</v>
      </c>
      <c r="D207" t="inlineStr">
        <is>
          <t>VÄSTRA GÖTALANDS LÄN</t>
        </is>
      </c>
      <c r="E207" t="inlineStr">
        <is>
          <t>FÄRGELANDA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47461-2023</t>
        </is>
      </c>
      <c r="B208" s="1" t="n">
        <v>45202.85652777777</v>
      </c>
      <c r="C208" s="1" t="n">
        <v>45959</v>
      </c>
      <c r="D208" t="inlineStr">
        <is>
          <t>VÄSTRA GÖTALANDS LÄN</t>
        </is>
      </c>
      <c r="E208" t="inlineStr">
        <is>
          <t>FÄRGELANDA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53559-2022</t>
        </is>
      </c>
      <c r="B209" s="1" t="n">
        <v>44879</v>
      </c>
      <c r="C209" s="1" t="n">
        <v>45959</v>
      </c>
      <c r="D209" t="inlineStr">
        <is>
          <t>VÄSTRA GÖTALANDS LÄN</t>
        </is>
      </c>
      <c r="E209" t="inlineStr">
        <is>
          <t>FÄRGELANDA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38363-2025</t>
        </is>
      </c>
      <c r="B210" s="1" t="n">
        <v>45883.54059027778</v>
      </c>
      <c r="C210" s="1" t="n">
        <v>45959</v>
      </c>
      <c r="D210" t="inlineStr">
        <is>
          <t>VÄSTRA GÖTALANDS LÄN</t>
        </is>
      </c>
      <c r="E210" t="inlineStr">
        <is>
          <t>FÄRGELANDA</t>
        </is>
      </c>
      <c r="G210" t="n">
        <v>7.6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30141-2025</t>
        </is>
      </c>
      <c r="B211" s="1" t="n">
        <v>45826.91336805555</v>
      </c>
      <c r="C211" s="1" t="n">
        <v>45959</v>
      </c>
      <c r="D211" t="inlineStr">
        <is>
          <t>VÄSTRA GÖTALANDS LÄN</t>
        </is>
      </c>
      <c r="E211" t="inlineStr">
        <is>
          <t>FÄRGELANDA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30143-2025</t>
        </is>
      </c>
      <c r="B212" s="1" t="n">
        <v>45826.92831018518</v>
      </c>
      <c r="C212" s="1" t="n">
        <v>45959</v>
      </c>
      <c r="D212" t="inlineStr">
        <is>
          <t>VÄSTRA GÖTALANDS LÄN</t>
        </is>
      </c>
      <c r="E212" t="inlineStr">
        <is>
          <t>FÄRGELANDA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27841-2023</t>
        </is>
      </c>
      <c r="B213" s="1" t="n">
        <v>45098.55013888889</v>
      </c>
      <c r="C213" s="1" t="n">
        <v>45959</v>
      </c>
      <c r="D213" t="inlineStr">
        <is>
          <t>VÄSTRA GÖTALANDS LÄN</t>
        </is>
      </c>
      <c r="E213" t="inlineStr">
        <is>
          <t>FÄRGELANDA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45710-2024</t>
        </is>
      </c>
      <c r="B214" s="1" t="n">
        <v>45579.58155092593</v>
      </c>
      <c r="C214" s="1" t="n">
        <v>45959</v>
      </c>
      <c r="D214" t="inlineStr">
        <is>
          <t>VÄSTRA GÖTALANDS LÄN</t>
        </is>
      </c>
      <c r="E214" t="inlineStr">
        <is>
          <t>FÄRGELANDA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31146-2025</t>
        </is>
      </c>
      <c r="B215" s="1" t="n">
        <v>45832.63880787037</v>
      </c>
      <c r="C215" s="1" t="n">
        <v>45959</v>
      </c>
      <c r="D215" t="inlineStr">
        <is>
          <t>VÄSTRA GÖTALANDS LÄN</t>
        </is>
      </c>
      <c r="E215" t="inlineStr">
        <is>
          <t>FÄRGELANDA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30994-2025</t>
        </is>
      </c>
      <c r="B216" s="1" t="n">
        <v>45832.4885300926</v>
      </c>
      <c r="C216" s="1" t="n">
        <v>45959</v>
      </c>
      <c r="D216" t="inlineStr">
        <is>
          <t>VÄSTRA GÖTALANDS LÄN</t>
        </is>
      </c>
      <c r="E216" t="inlineStr">
        <is>
          <t>FÄRGELANDA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24791-2023</t>
        </is>
      </c>
      <c r="B217" s="1" t="n">
        <v>45084</v>
      </c>
      <c r="C217" s="1" t="n">
        <v>45959</v>
      </c>
      <c r="D217" t="inlineStr">
        <is>
          <t>VÄSTRA GÖTALANDS LÄN</t>
        </is>
      </c>
      <c r="E217" t="inlineStr">
        <is>
          <t>FÄRGELANDA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30737-2025</t>
        </is>
      </c>
      <c r="B218" s="1" t="n">
        <v>45831</v>
      </c>
      <c r="C218" s="1" t="n">
        <v>45959</v>
      </c>
      <c r="D218" t="inlineStr">
        <is>
          <t>VÄSTRA GÖTALANDS LÄN</t>
        </is>
      </c>
      <c r="E218" t="inlineStr">
        <is>
          <t>FÄRGELANDA</t>
        </is>
      </c>
      <c r="G218" t="n">
        <v>7.6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31158-2025</t>
        </is>
      </c>
      <c r="B219" s="1" t="n">
        <v>45832.65253472222</v>
      </c>
      <c r="C219" s="1" t="n">
        <v>45959</v>
      </c>
      <c r="D219" t="inlineStr">
        <is>
          <t>VÄSTRA GÖTALANDS LÄN</t>
        </is>
      </c>
      <c r="E219" t="inlineStr">
        <is>
          <t>FÄRGELANDA</t>
        </is>
      </c>
      <c r="G219" t="n">
        <v>12.3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72612-2021</t>
        </is>
      </c>
      <c r="B220" s="1" t="n">
        <v>44546.51971064815</v>
      </c>
      <c r="C220" s="1" t="n">
        <v>45959</v>
      </c>
      <c r="D220" t="inlineStr">
        <is>
          <t>VÄSTRA GÖTALANDS LÄN</t>
        </is>
      </c>
      <c r="E220" t="inlineStr">
        <is>
          <t>FÄRGELANDA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62146-2023</t>
        </is>
      </c>
      <c r="B221" s="1" t="n">
        <v>45267.37630787037</v>
      </c>
      <c r="C221" s="1" t="n">
        <v>45959</v>
      </c>
      <c r="D221" t="inlineStr">
        <is>
          <t>VÄSTRA GÖTALANDS LÄN</t>
        </is>
      </c>
      <c r="E221" t="inlineStr">
        <is>
          <t>FÄRGELANDA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4525-2025</t>
        </is>
      </c>
      <c r="B222" s="1" t="n">
        <v>45687.22067129629</v>
      </c>
      <c r="C222" s="1" t="n">
        <v>45959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4285-2025</t>
        </is>
      </c>
      <c r="B223" s="1" t="n">
        <v>45685.64887731482</v>
      </c>
      <c r="C223" s="1" t="n">
        <v>45959</v>
      </c>
      <c r="D223" t="inlineStr">
        <is>
          <t>VÄSTRA GÖTALANDS LÄN</t>
        </is>
      </c>
      <c r="E223" t="inlineStr">
        <is>
          <t>FÄRGELANDA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4646-2025</t>
        </is>
      </c>
      <c r="B224" s="1" t="n">
        <v>45687.65769675926</v>
      </c>
      <c r="C224" s="1" t="n">
        <v>45959</v>
      </c>
      <c r="D224" t="inlineStr">
        <is>
          <t>VÄSTRA GÖTALANDS LÄN</t>
        </is>
      </c>
      <c r="E224" t="inlineStr">
        <is>
          <t>FÄRGELANDA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32225-2025</t>
        </is>
      </c>
      <c r="B225" s="1" t="n">
        <v>45835.59469907408</v>
      </c>
      <c r="C225" s="1" t="n">
        <v>45959</v>
      </c>
      <c r="D225" t="inlineStr">
        <is>
          <t>VÄSTRA GÖTALANDS LÄN</t>
        </is>
      </c>
      <c r="E225" t="inlineStr">
        <is>
          <t>FÄRGELANDA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31984-2025</t>
        </is>
      </c>
      <c r="B226" s="1" t="n">
        <v>45835.36079861111</v>
      </c>
      <c r="C226" s="1" t="n">
        <v>45959</v>
      </c>
      <c r="D226" t="inlineStr">
        <is>
          <t>VÄSTRA GÖTALANDS LÄN</t>
        </is>
      </c>
      <c r="E226" t="inlineStr">
        <is>
          <t>FÄRGELANDA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66955-2021</t>
        </is>
      </c>
      <c r="B227" s="1" t="n">
        <v>44522.5925462963</v>
      </c>
      <c r="C227" s="1" t="n">
        <v>45959</v>
      </c>
      <c r="D227" t="inlineStr">
        <is>
          <t>VÄSTRA GÖTALANDS LÄN</t>
        </is>
      </c>
      <c r="E227" t="inlineStr">
        <is>
          <t>FÄRGELANDA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20359-2025</t>
        </is>
      </c>
      <c r="B228" s="1" t="n">
        <v>45775.39707175926</v>
      </c>
      <c r="C228" s="1" t="n">
        <v>45959</v>
      </c>
      <c r="D228" t="inlineStr">
        <is>
          <t>VÄSTRA GÖTALANDS LÄN</t>
        </is>
      </c>
      <c r="E228" t="inlineStr">
        <is>
          <t>FÄRGELANDA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31996-2025</t>
        </is>
      </c>
      <c r="B229" s="1" t="n">
        <v>45835.37305555555</v>
      </c>
      <c r="C229" s="1" t="n">
        <v>45959</v>
      </c>
      <c r="D229" t="inlineStr">
        <is>
          <t>VÄSTRA GÖTALANDS LÄN</t>
        </is>
      </c>
      <c r="E229" t="inlineStr">
        <is>
          <t>FÄRGELANDA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32013-2025</t>
        </is>
      </c>
      <c r="B230" s="1" t="n">
        <v>45835.40056712963</v>
      </c>
      <c r="C230" s="1" t="n">
        <v>45959</v>
      </c>
      <c r="D230" t="inlineStr">
        <is>
          <t>VÄSTRA GÖTALANDS LÄN</t>
        </is>
      </c>
      <c r="E230" t="inlineStr">
        <is>
          <t>FÄRGELANDA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32785-2025</t>
        </is>
      </c>
      <c r="B231" s="1" t="n">
        <v>45839.48150462963</v>
      </c>
      <c r="C231" s="1" t="n">
        <v>45959</v>
      </c>
      <c r="D231" t="inlineStr">
        <is>
          <t>VÄSTRA GÖTALANDS LÄN</t>
        </is>
      </c>
      <c r="E231" t="inlineStr">
        <is>
          <t>FÄRGELANDA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35761-2021</t>
        </is>
      </c>
      <c r="B232" s="1" t="n">
        <v>44386.58719907407</v>
      </c>
      <c r="C232" s="1" t="n">
        <v>45959</v>
      </c>
      <c r="D232" t="inlineStr">
        <is>
          <t>VÄSTRA GÖTALANDS LÄN</t>
        </is>
      </c>
      <c r="E232" t="inlineStr">
        <is>
          <t>FÄRGELANDA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32800-2025</t>
        </is>
      </c>
      <c r="B233" s="1" t="n">
        <v>45839.49458333333</v>
      </c>
      <c r="C233" s="1" t="n">
        <v>45959</v>
      </c>
      <c r="D233" t="inlineStr">
        <is>
          <t>VÄSTRA GÖTALANDS LÄN</t>
        </is>
      </c>
      <c r="E233" t="inlineStr">
        <is>
          <t>FÄRGELANDA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32803-2025</t>
        </is>
      </c>
      <c r="B234" s="1" t="n">
        <v>45839.49835648148</v>
      </c>
      <c r="C234" s="1" t="n">
        <v>45959</v>
      </c>
      <c r="D234" t="inlineStr">
        <is>
          <t>VÄSTRA GÖTALANDS LÄN</t>
        </is>
      </c>
      <c r="E234" t="inlineStr">
        <is>
          <t>FÄRGELANDA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32787-2025</t>
        </is>
      </c>
      <c r="B235" s="1" t="n">
        <v>45839.48538194445</v>
      </c>
      <c r="C235" s="1" t="n">
        <v>45959</v>
      </c>
      <c r="D235" t="inlineStr">
        <is>
          <t>VÄSTRA GÖTALANDS LÄN</t>
        </is>
      </c>
      <c r="E235" t="inlineStr">
        <is>
          <t>FÄRGELANDA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32799-2025</t>
        </is>
      </c>
      <c r="B236" s="1" t="n">
        <v>45839.49334490741</v>
      </c>
      <c r="C236" s="1" t="n">
        <v>45959</v>
      </c>
      <c r="D236" t="inlineStr">
        <is>
          <t>VÄSTRA GÖTALANDS LÄN</t>
        </is>
      </c>
      <c r="E236" t="inlineStr">
        <is>
          <t>FÄRGELANDA</t>
        </is>
      </c>
      <c r="G236" t="n">
        <v>11.8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61698-2021</t>
        </is>
      </c>
      <c r="B237" s="1" t="n">
        <v>44501</v>
      </c>
      <c r="C237" s="1" t="n">
        <v>45959</v>
      </c>
      <c r="D237" t="inlineStr">
        <is>
          <t>VÄSTRA GÖTALANDS LÄN</t>
        </is>
      </c>
      <c r="E237" t="inlineStr">
        <is>
          <t>FÄRGELANDA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32789-2025</t>
        </is>
      </c>
      <c r="B238" s="1" t="n">
        <v>45839.48761574074</v>
      </c>
      <c r="C238" s="1" t="n">
        <v>45959</v>
      </c>
      <c r="D238" t="inlineStr">
        <is>
          <t>VÄSTRA GÖTALANDS LÄN</t>
        </is>
      </c>
      <c r="E238" t="inlineStr">
        <is>
          <t>FÄRGELANDA</t>
        </is>
      </c>
      <c r="G238" t="n">
        <v>20.6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16917-2025</t>
        </is>
      </c>
      <c r="B239" s="1" t="n">
        <v>45755.36796296296</v>
      </c>
      <c r="C239" s="1" t="n">
        <v>45959</v>
      </c>
      <c r="D239" t="inlineStr">
        <is>
          <t>VÄSTRA GÖTALANDS LÄN</t>
        </is>
      </c>
      <c r="E239" t="inlineStr">
        <is>
          <t>FÄRGELANDA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50454-2021</t>
        </is>
      </c>
      <c r="B240" s="1" t="n">
        <v>44459.52819444444</v>
      </c>
      <c r="C240" s="1" t="n">
        <v>45959</v>
      </c>
      <c r="D240" t="inlineStr">
        <is>
          <t>VÄSTRA GÖTALANDS LÄN</t>
        </is>
      </c>
      <c r="E240" t="inlineStr">
        <is>
          <t>FÄRGELANDA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34379-2025</t>
        </is>
      </c>
      <c r="B241" s="1" t="n">
        <v>45846.54078703704</v>
      </c>
      <c r="C241" s="1" t="n">
        <v>45959</v>
      </c>
      <c r="D241" t="inlineStr">
        <is>
          <t>VÄSTRA GÖTALANDS LÄN</t>
        </is>
      </c>
      <c r="E241" t="inlineStr">
        <is>
          <t>FÄRGELANDA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22722-2023</t>
        </is>
      </c>
      <c r="B242" s="1" t="n">
        <v>45071.85158564815</v>
      </c>
      <c r="C242" s="1" t="n">
        <v>45959</v>
      </c>
      <c r="D242" t="inlineStr">
        <is>
          <t>VÄSTRA GÖTALANDS LÄN</t>
        </is>
      </c>
      <c r="E242" t="inlineStr">
        <is>
          <t>FÄRGELANDA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17586-2023</t>
        </is>
      </c>
      <c r="B243" s="1" t="n">
        <v>45034</v>
      </c>
      <c r="C243" s="1" t="n">
        <v>45959</v>
      </c>
      <c r="D243" t="inlineStr">
        <is>
          <t>VÄSTRA GÖTALANDS LÄN</t>
        </is>
      </c>
      <c r="E243" t="inlineStr">
        <is>
          <t>FÄRGELANDA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61642-2022</t>
        </is>
      </c>
      <c r="B244" s="1" t="n">
        <v>44916</v>
      </c>
      <c r="C244" s="1" t="n">
        <v>45959</v>
      </c>
      <c r="D244" t="inlineStr">
        <is>
          <t>VÄSTRA GÖTALANDS LÄN</t>
        </is>
      </c>
      <c r="E244" t="inlineStr">
        <is>
          <t>FÄRGELANDA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35845-2024</t>
        </is>
      </c>
      <c r="B245" s="1" t="n">
        <v>45532.77804398148</v>
      </c>
      <c r="C245" s="1" t="n">
        <v>45959</v>
      </c>
      <c r="D245" t="inlineStr">
        <is>
          <t>VÄSTRA GÖTALANDS LÄN</t>
        </is>
      </c>
      <c r="E245" t="inlineStr">
        <is>
          <t>FÄRGELANDA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22721-2023</t>
        </is>
      </c>
      <c r="B246" s="1" t="n">
        <v>45071.83787037037</v>
      </c>
      <c r="C246" s="1" t="n">
        <v>45959</v>
      </c>
      <c r="D246" t="inlineStr">
        <is>
          <t>VÄSTRA GÖTALANDS LÄN</t>
        </is>
      </c>
      <c r="E246" t="inlineStr">
        <is>
          <t>FÄRGELANDA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18175-2025</t>
        </is>
      </c>
      <c r="B247" s="1" t="n">
        <v>45761.65313657407</v>
      </c>
      <c r="C247" s="1" t="n">
        <v>45959</v>
      </c>
      <c r="D247" t="inlineStr">
        <is>
          <t>VÄSTRA GÖTALANDS LÄN</t>
        </is>
      </c>
      <c r="E247" t="inlineStr">
        <is>
          <t>FÄRGELANDA</t>
        </is>
      </c>
      <c r="G247" t="n">
        <v>20.5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46040-2021</t>
        </is>
      </c>
      <c r="B248" s="1" t="n">
        <v>44441</v>
      </c>
      <c r="C248" s="1" t="n">
        <v>45959</v>
      </c>
      <c r="D248" t="inlineStr">
        <is>
          <t>VÄSTRA GÖTALANDS LÄN</t>
        </is>
      </c>
      <c r="E248" t="inlineStr">
        <is>
          <t>FÄRGELANDA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5436-2022</t>
        </is>
      </c>
      <c r="B249" s="1" t="n">
        <v>44595</v>
      </c>
      <c r="C249" s="1" t="n">
        <v>45959</v>
      </c>
      <c r="D249" t="inlineStr">
        <is>
          <t>VÄSTRA GÖTALANDS LÄN</t>
        </is>
      </c>
      <c r="E249" t="inlineStr">
        <is>
          <t>FÄRGELANDA</t>
        </is>
      </c>
      <c r="G249" t="n">
        <v>11.3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1944-2024</t>
        </is>
      </c>
      <c r="B250" s="1" t="n">
        <v>45308</v>
      </c>
      <c r="C250" s="1" t="n">
        <v>45959</v>
      </c>
      <c r="D250" t="inlineStr">
        <is>
          <t>VÄSTRA GÖTALANDS LÄN</t>
        </is>
      </c>
      <c r="E250" t="inlineStr">
        <is>
          <t>FÄRGELANDA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60766-2023</t>
        </is>
      </c>
      <c r="B251" s="1" t="n">
        <v>45260.61935185185</v>
      </c>
      <c r="C251" s="1" t="n">
        <v>45959</v>
      </c>
      <c r="D251" t="inlineStr">
        <is>
          <t>VÄSTRA GÖTALANDS LÄN</t>
        </is>
      </c>
      <c r="E251" t="inlineStr">
        <is>
          <t>FÄRGELANDA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49825-2023</t>
        </is>
      </c>
      <c r="B252" s="1" t="n">
        <v>45212</v>
      </c>
      <c r="C252" s="1" t="n">
        <v>45959</v>
      </c>
      <c r="D252" t="inlineStr">
        <is>
          <t>VÄSTRA GÖTALANDS LÄN</t>
        </is>
      </c>
      <c r="E252" t="inlineStr">
        <is>
          <t>FÄRGELANDA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32608-2025</t>
        </is>
      </c>
      <c r="B253" s="1" t="n">
        <v>45838</v>
      </c>
      <c r="C253" s="1" t="n">
        <v>45959</v>
      </c>
      <c r="D253" t="inlineStr">
        <is>
          <t>VÄSTRA GÖTALANDS LÄN</t>
        </is>
      </c>
      <c r="E253" t="inlineStr">
        <is>
          <t>FÄRGELANDA</t>
        </is>
      </c>
      <c r="G253" t="n">
        <v>6.1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17488-2025</t>
        </is>
      </c>
      <c r="B254" s="1" t="n">
        <v>45757.50461805556</v>
      </c>
      <c r="C254" s="1" t="n">
        <v>45959</v>
      </c>
      <c r="D254" t="inlineStr">
        <is>
          <t>VÄSTRA GÖTALANDS LÄN</t>
        </is>
      </c>
      <c r="E254" t="inlineStr">
        <is>
          <t>FÄRGELANDA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9308-2025</t>
        </is>
      </c>
      <c r="B255" s="1" t="n">
        <v>45714.6790625</v>
      </c>
      <c r="C255" s="1" t="n">
        <v>45959</v>
      </c>
      <c r="D255" t="inlineStr">
        <is>
          <t>VÄSTRA GÖTALANDS LÄN</t>
        </is>
      </c>
      <c r="E255" t="inlineStr">
        <is>
          <t>FÄRGELANDA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61431-2022</t>
        </is>
      </c>
      <c r="B256" s="1" t="n">
        <v>44916.36677083333</v>
      </c>
      <c r="C256" s="1" t="n">
        <v>45959</v>
      </c>
      <c r="D256" t="inlineStr">
        <is>
          <t>VÄSTRA GÖTALANDS LÄN</t>
        </is>
      </c>
      <c r="E256" t="inlineStr">
        <is>
          <t>FÄRGELANDA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47530-2024</t>
        </is>
      </c>
      <c r="B257" s="1" t="n">
        <v>45587.64105324074</v>
      </c>
      <c r="C257" s="1" t="n">
        <v>45959</v>
      </c>
      <c r="D257" t="inlineStr">
        <is>
          <t>VÄSTRA GÖTALANDS LÄN</t>
        </is>
      </c>
      <c r="E257" t="inlineStr">
        <is>
          <t>FÄRGELANDA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22017-2025</t>
        </is>
      </c>
      <c r="B258" s="1" t="n">
        <v>45784.78842592592</v>
      </c>
      <c r="C258" s="1" t="n">
        <v>45959</v>
      </c>
      <c r="D258" t="inlineStr">
        <is>
          <t>VÄSTRA GÖTALANDS LÄN</t>
        </is>
      </c>
      <c r="E258" t="inlineStr">
        <is>
          <t>FÄRGELANDA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36387-2025</t>
        </is>
      </c>
      <c r="B259" s="1" t="n">
        <v>45868.59709490741</v>
      </c>
      <c r="C259" s="1" t="n">
        <v>45959</v>
      </c>
      <c r="D259" t="inlineStr">
        <is>
          <t>VÄSTRA GÖTALANDS LÄN</t>
        </is>
      </c>
      <c r="E259" t="inlineStr">
        <is>
          <t>FÄRGELANDA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36390-2025</t>
        </is>
      </c>
      <c r="B260" s="1" t="n">
        <v>45868.60686342593</v>
      </c>
      <c r="C260" s="1" t="n">
        <v>45959</v>
      </c>
      <c r="D260" t="inlineStr">
        <is>
          <t>VÄSTRA GÖTALANDS LÄN</t>
        </is>
      </c>
      <c r="E260" t="inlineStr">
        <is>
          <t>FÄRGELANDA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57267-2022</t>
        </is>
      </c>
      <c r="B261" s="1" t="n">
        <v>44895.90114583333</v>
      </c>
      <c r="C261" s="1" t="n">
        <v>45959</v>
      </c>
      <c r="D261" t="inlineStr">
        <is>
          <t>VÄSTRA GÖTALANDS LÄN</t>
        </is>
      </c>
      <c r="E261" t="inlineStr">
        <is>
          <t>FÄRGELANDA</t>
        </is>
      </c>
      <c r="G261" t="n">
        <v>7.2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17487-2025</t>
        </is>
      </c>
      <c r="B262" s="1" t="n">
        <v>45757.50351851852</v>
      </c>
      <c r="C262" s="1" t="n">
        <v>45959</v>
      </c>
      <c r="D262" t="inlineStr">
        <is>
          <t>VÄSTRA GÖTALANDS LÄN</t>
        </is>
      </c>
      <c r="E262" t="inlineStr">
        <is>
          <t>FÄRGELANDA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9280-2025</t>
        </is>
      </c>
      <c r="B263" s="1" t="n">
        <v>45714.64130787037</v>
      </c>
      <c r="C263" s="1" t="n">
        <v>45959</v>
      </c>
      <c r="D263" t="inlineStr">
        <is>
          <t>VÄSTRA GÖTALANDS LÄN</t>
        </is>
      </c>
      <c r="E263" t="inlineStr">
        <is>
          <t>FÄRGELANDA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36392-2025</t>
        </is>
      </c>
      <c r="B264" s="1" t="n">
        <v>45868.61020833333</v>
      </c>
      <c r="C264" s="1" t="n">
        <v>45959</v>
      </c>
      <c r="D264" t="inlineStr">
        <is>
          <t>VÄSTRA GÖTALANDS LÄN</t>
        </is>
      </c>
      <c r="E264" t="inlineStr">
        <is>
          <t>FÄRGELANDA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53047-2024</t>
        </is>
      </c>
      <c r="B265" s="1" t="n">
        <v>45611.45182870371</v>
      </c>
      <c r="C265" s="1" t="n">
        <v>45959</v>
      </c>
      <c r="D265" t="inlineStr">
        <is>
          <t>VÄSTRA GÖTALANDS LÄN</t>
        </is>
      </c>
      <c r="E265" t="inlineStr">
        <is>
          <t>FÄRGELANDA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60456-2024</t>
        </is>
      </c>
      <c r="B266" s="1" t="n">
        <v>45643.60787037037</v>
      </c>
      <c r="C266" s="1" t="n">
        <v>45959</v>
      </c>
      <c r="D266" t="inlineStr">
        <is>
          <t>VÄSTRA GÖTALANDS LÄN</t>
        </is>
      </c>
      <c r="E266" t="inlineStr">
        <is>
          <t>FÄRGELANDA</t>
        </is>
      </c>
      <c r="G266" t="n">
        <v>16.9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11370-2021</t>
        </is>
      </c>
      <c r="B267" s="1" t="n">
        <v>44263</v>
      </c>
      <c r="C267" s="1" t="n">
        <v>45959</v>
      </c>
      <c r="D267" t="inlineStr">
        <is>
          <t>VÄSTRA GÖTALANDS LÄN</t>
        </is>
      </c>
      <c r="E267" t="inlineStr">
        <is>
          <t>FÄRGELANDA</t>
        </is>
      </c>
      <c r="F267" t="inlineStr">
        <is>
          <t>Kommuner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21588-2022</t>
        </is>
      </c>
      <c r="B268" s="1" t="n">
        <v>44706</v>
      </c>
      <c r="C268" s="1" t="n">
        <v>45959</v>
      </c>
      <c r="D268" t="inlineStr">
        <is>
          <t>VÄSTRA GÖTALANDS LÄN</t>
        </is>
      </c>
      <c r="E268" t="inlineStr">
        <is>
          <t>FÄRGELANDA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9792-2021</t>
        </is>
      </c>
      <c r="B269" s="1" t="n">
        <v>44252.68719907408</v>
      </c>
      <c r="C269" s="1" t="n">
        <v>45959</v>
      </c>
      <c r="D269" t="inlineStr">
        <is>
          <t>VÄSTRA GÖTALANDS LÄN</t>
        </is>
      </c>
      <c r="E269" t="inlineStr">
        <is>
          <t>FÄRGELANDA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46041-2021</t>
        </is>
      </c>
      <c r="B270" s="1" t="n">
        <v>44441.93865740741</v>
      </c>
      <c r="C270" s="1" t="n">
        <v>45959</v>
      </c>
      <c r="D270" t="inlineStr">
        <is>
          <t>VÄSTRA GÖTALANDS LÄN</t>
        </is>
      </c>
      <c r="E270" t="inlineStr">
        <is>
          <t>FÄRGELANDA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61915-2022</t>
        </is>
      </c>
      <c r="B271" s="1" t="n">
        <v>44917.7606712963</v>
      </c>
      <c r="C271" s="1" t="n">
        <v>45959</v>
      </c>
      <c r="D271" t="inlineStr">
        <is>
          <t>VÄSTRA GÖTALANDS LÄN</t>
        </is>
      </c>
      <c r="E271" t="inlineStr">
        <is>
          <t>FÄRGELANDA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39630-2025</t>
        </is>
      </c>
      <c r="B272" s="1" t="n">
        <v>45890.58836805556</v>
      </c>
      <c r="C272" s="1" t="n">
        <v>45959</v>
      </c>
      <c r="D272" t="inlineStr">
        <is>
          <t>VÄSTRA GÖTALANDS LÄN</t>
        </is>
      </c>
      <c r="E272" t="inlineStr">
        <is>
          <t>FÄRGELANDA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10263-2021</t>
        </is>
      </c>
      <c r="B273" s="1" t="n">
        <v>44256</v>
      </c>
      <c r="C273" s="1" t="n">
        <v>45959</v>
      </c>
      <c r="D273" t="inlineStr">
        <is>
          <t>VÄSTRA GÖTALANDS LÄN</t>
        </is>
      </c>
      <c r="E273" t="inlineStr">
        <is>
          <t>FÄRGELANDA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48087-2025</t>
        </is>
      </c>
      <c r="B274" s="1" t="n">
        <v>45932.83972222222</v>
      </c>
      <c r="C274" s="1" t="n">
        <v>45959</v>
      </c>
      <c r="D274" t="inlineStr">
        <is>
          <t>VÄSTRA GÖTALANDS LÄN</t>
        </is>
      </c>
      <c r="E274" t="inlineStr">
        <is>
          <t>FÄRGELANDA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18932-2024</t>
        </is>
      </c>
      <c r="B275" s="1" t="n">
        <v>45427.43978009259</v>
      </c>
      <c r="C275" s="1" t="n">
        <v>45959</v>
      </c>
      <c r="D275" t="inlineStr">
        <is>
          <t>VÄSTRA GÖTALANDS LÄN</t>
        </is>
      </c>
      <c r="E275" t="inlineStr">
        <is>
          <t>FÄRGELANDA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53584-2024</t>
        </is>
      </c>
      <c r="B276" s="1" t="n">
        <v>45614.66459490741</v>
      </c>
      <c r="C276" s="1" t="n">
        <v>45959</v>
      </c>
      <c r="D276" t="inlineStr">
        <is>
          <t>VÄSTRA GÖTALANDS LÄN</t>
        </is>
      </c>
      <c r="E276" t="inlineStr">
        <is>
          <t>FÄRGELANDA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40213-2025</t>
        </is>
      </c>
      <c r="B277" s="1" t="n">
        <v>45894.68621527778</v>
      </c>
      <c r="C277" s="1" t="n">
        <v>45959</v>
      </c>
      <c r="D277" t="inlineStr">
        <is>
          <t>VÄSTRA GÖTALANDS LÄN</t>
        </is>
      </c>
      <c r="E277" t="inlineStr">
        <is>
          <t>FÄRGELANDA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1021-2023</t>
        </is>
      </c>
      <c r="B278" s="1" t="n">
        <v>44935</v>
      </c>
      <c r="C278" s="1" t="n">
        <v>45959</v>
      </c>
      <c r="D278" t="inlineStr">
        <is>
          <t>VÄSTRA GÖTALANDS LÄN</t>
        </is>
      </c>
      <c r="E278" t="inlineStr">
        <is>
          <t>FÄRGELANDA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40221-2025</t>
        </is>
      </c>
      <c r="B279" s="1" t="n">
        <v>45894.69376157408</v>
      </c>
      <c r="C279" s="1" t="n">
        <v>45959</v>
      </c>
      <c r="D279" t="inlineStr">
        <is>
          <t>VÄSTRA GÖTALANDS LÄN</t>
        </is>
      </c>
      <c r="E279" t="inlineStr">
        <is>
          <t>FÄRGELANDA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40222-2025</t>
        </is>
      </c>
      <c r="B280" s="1" t="n">
        <v>45894.69791666666</v>
      </c>
      <c r="C280" s="1" t="n">
        <v>45959</v>
      </c>
      <c r="D280" t="inlineStr">
        <is>
          <t>VÄSTRA GÖTALANDS LÄN</t>
        </is>
      </c>
      <c r="E280" t="inlineStr">
        <is>
          <t>FÄRGELANDA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40226-2025</t>
        </is>
      </c>
      <c r="B281" s="1" t="n">
        <v>45894.70033564815</v>
      </c>
      <c r="C281" s="1" t="n">
        <v>45959</v>
      </c>
      <c r="D281" t="inlineStr">
        <is>
          <t>VÄSTRA GÖTALANDS LÄN</t>
        </is>
      </c>
      <c r="E281" t="inlineStr">
        <is>
          <t>FÄRGELANDA</t>
        </is>
      </c>
      <c r="G281" t="n">
        <v>5.6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44552-2025</t>
        </is>
      </c>
      <c r="B282" s="1" t="n">
        <v>45917.33799768519</v>
      </c>
      <c r="C282" s="1" t="n">
        <v>45959</v>
      </c>
      <c r="D282" t="inlineStr">
        <is>
          <t>VÄSTRA GÖTALANDS LÄN</t>
        </is>
      </c>
      <c r="E282" t="inlineStr">
        <is>
          <t>FÄRGELANDA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149-2023</t>
        </is>
      </c>
      <c r="B283" s="1" t="n">
        <v>44928.54091435186</v>
      </c>
      <c r="C283" s="1" t="n">
        <v>45959</v>
      </c>
      <c r="D283" t="inlineStr">
        <is>
          <t>VÄSTRA GÖTALANDS LÄN</t>
        </is>
      </c>
      <c r="E283" t="inlineStr">
        <is>
          <t>FÄRGELANDA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2750-2021</t>
        </is>
      </c>
      <c r="B284" s="1" t="n">
        <v>44215</v>
      </c>
      <c r="C284" s="1" t="n">
        <v>45959</v>
      </c>
      <c r="D284" t="inlineStr">
        <is>
          <t>VÄSTRA GÖTALANDS LÄN</t>
        </is>
      </c>
      <c r="E284" t="inlineStr">
        <is>
          <t>FÄRGELANDA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8819-2025</t>
        </is>
      </c>
      <c r="B285" s="1" t="n">
        <v>45712.75179398148</v>
      </c>
      <c r="C285" s="1" t="n">
        <v>45959</v>
      </c>
      <c r="D285" t="inlineStr">
        <is>
          <t>VÄSTRA GÖTALANDS LÄN</t>
        </is>
      </c>
      <c r="E285" t="inlineStr">
        <is>
          <t>FÄRGELANDA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44990-2025</t>
        </is>
      </c>
      <c r="B286" s="1" t="n">
        <v>45918.65589120371</v>
      </c>
      <c r="C286" s="1" t="n">
        <v>45959</v>
      </c>
      <c r="D286" t="inlineStr">
        <is>
          <t>VÄSTRA GÖTALANDS LÄN</t>
        </is>
      </c>
      <c r="E286" t="inlineStr">
        <is>
          <t>FÄRGELANDA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37067-2025</t>
        </is>
      </c>
      <c r="B287" s="1" t="n">
        <v>45875</v>
      </c>
      <c r="C287" s="1" t="n">
        <v>45959</v>
      </c>
      <c r="D287" t="inlineStr">
        <is>
          <t>VÄSTRA GÖTALANDS LÄN</t>
        </is>
      </c>
      <c r="E287" t="inlineStr">
        <is>
          <t>FÄRGELANDA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13960-2024</t>
        </is>
      </c>
      <c r="B288" s="1" t="n">
        <v>45392</v>
      </c>
      <c r="C288" s="1" t="n">
        <v>45959</v>
      </c>
      <c r="D288" t="inlineStr">
        <is>
          <t>VÄSTRA GÖTALANDS LÄN</t>
        </is>
      </c>
      <c r="E288" t="inlineStr">
        <is>
          <t>FÄRGELANDA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63761-2023</t>
        </is>
      </c>
      <c r="B289" s="1" t="n">
        <v>45278</v>
      </c>
      <c r="C289" s="1" t="n">
        <v>45959</v>
      </c>
      <c r="D289" t="inlineStr">
        <is>
          <t>VÄSTRA GÖTALANDS LÄN</t>
        </is>
      </c>
      <c r="E289" t="inlineStr">
        <is>
          <t>FÄRGELANDA</t>
        </is>
      </c>
      <c r="G289" t="n">
        <v>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17486-2025</t>
        </is>
      </c>
      <c r="B290" s="1" t="n">
        <v>45757.50133101852</v>
      </c>
      <c r="C290" s="1" t="n">
        <v>45959</v>
      </c>
      <c r="D290" t="inlineStr">
        <is>
          <t>VÄSTRA GÖTALANDS LÄN</t>
        </is>
      </c>
      <c r="E290" t="inlineStr">
        <is>
          <t>FÄRGELANDA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19386-2023</t>
        </is>
      </c>
      <c r="B291" s="1" t="n">
        <v>45049</v>
      </c>
      <c r="C291" s="1" t="n">
        <v>45959</v>
      </c>
      <c r="D291" t="inlineStr">
        <is>
          <t>VÄSTRA GÖTALANDS LÄN</t>
        </is>
      </c>
      <c r="E291" t="inlineStr">
        <is>
          <t>FÄRGELANDA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48479-2025</t>
        </is>
      </c>
      <c r="B292" s="1" t="n">
        <v>45936.35118055555</v>
      </c>
      <c r="C292" s="1" t="n">
        <v>45959</v>
      </c>
      <c r="D292" t="inlineStr">
        <is>
          <t>VÄSTRA GÖTALANDS LÄN</t>
        </is>
      </c>
      <c r="E292" t="inlineStr">
        <is>
          <t>FÄRGELANDA</t>
        </is>
      </c>
      <c r="F292" t="inlineStr">
        <is>
          <t>Kommuner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40420-2025</t>
        </is>
      </c>
      <c r="B293" s="1" t="n">
        <v>45895.58357638889</v>
      </c>
      <c r="C293" s="1" t="n">
        <v>45959</v>
      </c>
      <c r="D293" t="inlineStr">
        <is>
          <t>VÄSTRA GÖTALANDS LÄN</t>
        </is>
      </c>
      <c r="E293" t="inlineStr">
        <is>
          <t>FÄRGELANDA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59022-2023</t>
        </is>
      </c>
      <c r="B294" s="1" t="n">
        <v>45252</v>
      </c>
      <c r="C294" s="1" t="n">
        <v>45959</v>
      </c>
      <c r="D294" t="inlineStr">
        <is>
          <t>VÄSTRA GÖTALANDS LÄN</t>
        </is>
      </c>
      <c r="E294" t="inlineStr">
        <is>
          <t>FÄRGELANDA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59025-2023</t>
        </is>
      </c>
      <c r="B295" s="1" t="n">
        <v>45252</v>
      </c>
      <c r="C295" s="1" t="n">
        <v>45959</v>
      </c>
      <c r="D295" t="inlineStr">
        <is>
          <t>VÄSTRA GÖTALANDS LÄN</t>
        </is>
      </c>
      <c r="E295" t="inlineStr">
        <is>
          <t>FÄRGELANDA</t>
        </is>
      </c>
      <c r="G295" t="n">
        <v>44.5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49097-2025</t>
        </is>
      </c>
      <c r="B296" s="1" t="n">
        <v>45937.6962037037</v>
      </c>
      <c r="C296" s="1" t="n">
        <v>45959</v>
      </c>
      <c r="D296" t="inlineStr">
        <is>
          <t>VÄSTRA GÖTALANDS LÄN</t>
        </is>
      </c>
      <c r="E296" t="inlineStr">
        <is>
          <t>FÄRGELANDA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48483-2025</t>
        </is>
      </c>
      <c r="B297" s="1" t="n">
        <v>45936.35569444444</v>
      </c>
      <c r="C297" s="1" t="n">
        <v>45959</v>
      </c>
      <c r="D297" t="inlineStr">
        <is>
          <t>VÄSTRA GÖTALANDS LÄN</t>
        </is>
      </c>
      <c r="E297" t="inlineStr">
        <is>
          <t>FÄRGELANDA</t>
        </is>
      </c>
      <c r="F297" t="inlineStr">
        <is>
          <t>Kommuner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52151-2022</t>
        </is>
      </c>
      <c r="B298" s="1" t="n">
        <v>44873</v>
      </c>
      <c r="C298" s="1" t="n">
        <v>45959</v>
      </c>
      <c r="D298" t="inlineStr">
        <is>
          <t>VÄSTRA GÖTALANDS LÄN</t>
        </is>
      </c>
      <c r="E298" t="inlineStr">
        <is>
          <t>FÄRGELANDA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45669-2025</t>
        </is>
      </c>
      <c r="B299" s="1" t="n">
        <v>45923.35321759259</v>
      </c>
      <c r="C299" s="1" t="n">
        <v>45959</v>
      </c>
      <c r="D299" t="inlineStr">
        <is>
          <t>VÄSTRA GÖTALANDS LÄN</t>
        </is>
      </c>
      <c r="E299" t="inlineStr">
        <is>
          <t>FÄRGELANDA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6313-2021</t>
        </is>
      </c>
      <c r="B300" s="1" t="n">
        <v>44235</v>
      </c>
      <c r="C300" s="1" t="n">
        <v>45959</v>
      </c>
      <c r="D300" t="inlineStr">
        <is>
          <t>VÄSTRA GÖTALANDS LÄN</t>
        </is>
      </c>
      <c r="E300" t="inlineStr">
        <is>
          <t>FÄRGELANDA</t>
        </is>
      </c>
      <c r="G300" t="n">
        <v>7.9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27941-2023</t>
        </is>
      </c>
      <c r="B301" s="1" t="n">
        <v>45098.66324074074</v>
      </c>
      <c r="C301" s="1" t="n">
        <v>45959</v>
      </c>
      <c r="D301" t="inlineStr">
        <is>
          <t>VÄSTRA GÖTALANDS LÄN</t>
        </is>
      </c>
      <c r="E301" t="inlineStr">
        <is>
          <t>FÄRGELANDA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39962-2023</t>
        </is>
      </c>
      <c r="B302" s="1" t="n">
        <v>45168</v>
      </c>
      <c r="C302" s="1" t="n">
        <v>45959</v>
      </c>
      <c r="D302" t="inlineStr">
        <is>
          <t>VÄSTRA GÖTALANDS LÄN</t>
        </is>
      </c>
      <c r="E302" t="inlineStr">
        <is>
          <t>FÄRGELANDA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15043-2023</t>
        </is>
      </c>
      <c r="B303" s="1" t="n">
        <v>45015</v>
      </c>
      <c r="C303" s="1" t="n">
        <v>45959</v>
      </c>
      <c r="D303" t="inlineStr">
        <is>
          <t>VÄSTRA GÖTALANDS LÄN</t>
        </is>
      </c>
      <c r="E303" t="inlineStr">
        <is>
          <t>FÄRGELANDA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29399-2023</t>
        </is>
      </c>
      <c r="B304" s="1" t="n">
        <v>45106.4499074074</v>
      </c>
      <c r="C304" s="1" t="n">
        <v>45959</v>
      </c>
      <c r="D304" t="inlineStr">
        <is>
          <t>VÄSTRA GÖTALANDS LÄN</t>
        </is>
      </c>
      <c r="E304" t="inlineStr">
        <is>
          <t>FÄRGELANDA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45833-2022</t>
        </is>
      </c>
      <c r="B305" s="1" t="n">
        <v>44846.49806712963</v>
      </c>
      <c r="C305" s="1" t="n">
        <v>45959</v>
      </c>
      <c r="D305" t="inlineStr">
        <is>
          <t>VÄSTRA GÖTALANDS LÄN</t>
        </is>
      </c>
      <c r="E305" t="inlineStr">
        <is>
          <t>FÄRGELANDA</t>
        </is>
      </c>
      <c r="G305" t="n">
        <v>8.300000000000001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17640-2025</t>
        </is>
      </c>
      <c r="B306" s="1" t="n">
        <v>45758.32174768519</v>
      </c>
      <c r="C306" s="1" t="n">
        <v>45959</v>
      </c>
      <c r="D306" t="inlineStr">
        <is>
          <t>VÄSTRA GÖTALANDS LÄN</t>
        </is>
      </c>
      <c r="E306" t="inlineStr">
        <is>
          <t>FÄRGELANDA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17610-2023</t>
        </is>
      </c>
      <c r="B307" s="1" t="n">
        <v>45036</v>
      </c>
      <c r="C307" s="1" t="n">
        <v>45959</v>
      </c>
      <c r="D307" t="inlineStr">
        <is>
          <t>VÄSTRA GÖTALANDS LÄN</t>
        </is>
      </c>
      <c r="E307" t="inlineStr">
        <is>
          <t>FÄRGELANDA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63762-2023</t>
        </is>
      </c>
      <c r="B308" s="1" t="n">
        <v>45278</v>
      </c>
      <c r="C308" s="1" t="n">
        <v>45959</v>
      </c>
      <c r="D308" t="inlineStr">
        <is>
          <t>VÄSTRA GÖTALANDS LÄN</t>
        </is>
      </c>
      <c r="E308" t="inlineStr">
        <is>
          <t>FÄRGELANDA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55310-2023</t>
        </is>
      </c>
      <c r="B309" s="1" t="n">
        <v>45237.89079861111</v>
      </c>
      <c r="C309" s="1" t="n">
        <v>45959</v>
      </c>
      <c r="D309" t="inlineStr">
        <is>
          <t>VÄSTRA GÖTALANDS LÄN</t>
        </is>
      </c>
      <c r="E309" t="inlineStr">
        <is>
          <t>FÄRGELANDA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4206-2024</t>
        </is>
      </c>
      <c r="B310" s="1" t="n">
        <v>45324</v>
      </c>
      <c r="C310" s="1" t="n">
        <v>45959</v>
      </c>
      <c r="D310" t="inlineStr">
        <is>
          <t>VÄSTRA GÖTALANDS LÄN</t>
        </is>
      </c>
      <c r="E310" t="inlineStr">
        <is>
          <t>FÄRGELANDA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8185-2023</t>
        </is>
      </c>
      <c r="B311" s="1" t="n">
        <v>44974.49958333333</v>
      </c>
      <c r="C311" s="1" t="n">
        <v>45959</v>
      </c>
      <c r="D311" t="inlineStr">
        <is>
          <t>VÄSTRA GÖTALANDS LÄN</t>
        </is>
      </c>
      <c r="E311" t="inlineStr">
        <is>
          <t>FÄRGELANDA</t>
        </is>
      </c>
      <c r="G311" t="n">
        <v>7.1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42329-2025</t>
        </is>
      </c>
      <c r="B312" s="1" t="n">
        <v>45904.68760416667</v>
      </c>
      <c r="C312" s="1" t="n">
        <v>45959</v>
      </c>
      <c r="D312" t="inlineStr">
        <is>
          <t>VÄSTRA GÖTALANDS LÄN</t>
        </is>
      </c>
      <c r="E312" t="inlineStr">
        <is>
          <t>FÄRGELANDA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34433-2023</t>
        </is>
      </c>
      <c r="B313" s="1" t="n">
        <v>45139</v>
      </c>
      <c r="C313" s="1" t="n">
        <v>45959</v>
      </c>
      <c r="D313" t="inlineStr">
        <is>
          <t>VÄSTRA GÖTALANDS LÄN</t>
        </is>
      </c>
      <c r="E313" t="inlineStr">
        <is>
          <t>FÄRGELANDA</t>
        </is>
      </c>
      <c r="G313" t="n">
        <v>9.6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5032-2023</t>
        </is>
      </c>
      <c r="B314" s="1" t="n">
        <v>44958.57836805555</v>
      </c>
      <c r="C314" s="1" t="n">
        <v>45959</v>
      </c>
      <c r="D314" t="inlineStr">
        <is>
          <t>VÄSTRA GÖTALANDS LÄN</t>
        </is>
      </c>
      <c r="E314" t="inlineStr">
        <is>
          <t>FÄRGELANDA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42310-2025</t>
        </is>
      </c>
      <c r="B315" s="1" t="n">
        <v>45904.65412037037</v>
      </c>
      <c r="C315" s="1" t="n">
        <v>45959</v>
      </c>
      <c r="D315" t="inlineStr">
        <is>
          <t>VÄSTRA GÖTALANDS LÄN</t>
        </is>
      </c>
      <c r="E315" t="inlineStr">
        <is>
          <t>FÄRGELANDA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35173-2024</t>
        </is>
      </c>
      <c r="B316" s="1" t="n">
        <v>45530.42966435185</v>
      </c>
      <c r="C316" s="1" t="n">
        <v>45959</v>
      </c>
      <c r="D316" t="inlineStr">
        <is>
          <t>VÄSTRA GÖTALANDS LÄN</t>
        </is>
      </c>
      <c r="E316" t="inlineStr">
        <is>
          <t>FÄRGELANDA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42257-2025</t>
        </is>
      </c>
      <c r="B317" s="1" t="n">
        <v>45904.59019675926</v>
      </c>
      <c r="C317" s="1" t="n">
        <v>45959</v>
      </c>
      <c r="D317" t="inlineStr">
        <is>
          <t>VÄSTRA GÖTALANDS LÄN</t>
        </is>
      </c>
      <c r="E317" t="inlineStr">
        <is>
          <t>FÄRGELANDA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29770-2021</t>
        </is>
      </c>
      <c r="B318" s="1" t="n">
        <v>44362</v>
      </c>
      <c r="C318" s="1" t="n">
        <v>45959</v>
      </c>
      <c r="D318" t="inlineStr">
        <is>
          <t>VÄSTRA GÖTALANDS LÄN</t>
        </is>
      </c>
      <c r="E318" t="inlineStr">
        <is>
          <t>FÄRGELANDA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50876-2025</t>
        </is>
      </c>
      <c r="B319" s="1" t="n">
        <v>45946.61502314815</v>
      </c>
      <c r="C319" s="1" t="n">
        <v>45959</v>
      </c>
      <c r="D319" t="inlineStr">
        <is>
          <t>VÄSTRA GÖTALANDS LÄN</t>
        </is>
      </c>
      <c r="E319" t="inlineStr">
        <is>
          <t>FÄRGELANDA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50883-2025</t>
        </is>
      </c>
      <c r="B320" s="1" t="n">
        <v>45946.63247685185</v>
      </c>
      <c r="C320" s="1" t="n">
        <v>45959</v>
      </c>
      <c r="D320" t="inlineStr">
        <is>
          <t>VÄSTRA GÖTALANDS LÄN</t>
        </is>
      </c>
      <c r="E320" t="inlineStr">
        <is>
          <t>FÄRGELANDA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2301-2022</t>
        </is>
      </c>
      <c r="B321" s="1" t="n">
        <v>44578</v>
      </c>
      <c r="C321" s="1" t="n">
        <v>45959</v>
      </c>
      <c r="D321" t="inlineStr">
        <is>
          <t>VÄSTRA GÖTALANDS LÄN</t>
        </is>
      </c>
      <c r="E321" t="inlineStr">
        <is>
          <t>FÄRGELANDA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21311-2023</t>
        </is>
      </c>
      <c r="B322" s="1" t="n">
        <v>45062</v>
      </c>
      <c r="C322" s="1" t="n">
        <v>45959</v>
      </c>
      <c r="D322" t="inlineStr">
        <is>
          <t>VÄSTRA GÖTALANDS LÄN</t>
        </is>
      </c>
      <c r="E322" t="inlineStr">
        <is>
          <t>FÄRGELANDA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51271-2025</t>
        </is>
      </c>
      <c r="B323" s="1" t="n">
        <v>45949.84736111111</v>
      </c>
      <c r="C323" s="1" t="n">
        <v>45959</v>
      </c>
      <c r="D323" t="inlineStr">
        <is>
          <t>VÄSTRA GÖTALANDS LÄN</t>
        </is>
      </c>
      <c r="E323" t="inlineStr">
        <is>
          <t>FÄRGELANDA</t>
        </is>
      </c>
      <c r="G323" t="n">
        <v>10.1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51483-2025</t>
        </is>
      </c>
      <c r="B324" s="1" t="n">
        <v>45950.6207175926</v>
      </c>
      <c r="C324" s="1" t="n">
        <v>45959</v>
      </c>
      <c r="D324" t="inlineStr">
        <is>
          <t>VÄSTRA GÖTALANDS LÄN</t>
        </is>
      </c>
      <c r="E324" t="inlineStr">
        <is>
          <t>FÄRGELANDA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18178-2025</t>
        </is>
      </c>
      <c r="B325" s="1" t="n">
        <v>45761.65679398148</v>
      </c>
      <c r="C325" s="1" t="n">
        <v>45959</v>
      </c>
      <c r="D325" t="inlineStr">
        <is>
          <t>VÄSTRA GÖTALANDS LÄN</t>
        </is>
      </c>
      <c r="E325" t="inlineStr">
        <is>
          <t>FÄRGELANDA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51079-2024</t>
        </is>
      </c>
      <c r="B326" s="1" t="n">
        <v>45603.45733796297</v>
      </c>
      <c r="C326" s="1" t="n">
        <v>45959</v>
      </c>
      <c r="D326" t="inlineStr">
        <is>
          <t>VÄSTRA GÖTALANDS LÄN</t>
        </is>
      </c>
      <c r="E326" t="inlineStr">
        <is>
          <t>FÄRGELANDA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57991-2023</t>
        </is>
      </c>
      <c r="B327" s="1" t="n">
        <v>45247.6030787037</v>
      </c>
      <c r="C327" s="1" t="n">
        <v>45959</v>
      </c>
      <c r="D327" t="inlineStr">
        <is>
          <t>VÄSTRA GÖTALANDS LÄN</t>
        </is>
      </c>
      <c r="E327" t="inlineStr">
        <is>
          <t>FÄRGELANDA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17456-2024</t>
        </is>
      </c>
      <c r="B328" s="1" t="n">
        <v>45415.4027199074</v>
      </c>
      <c r="C328" s="1" t="n">
        <v>45959</v>
      </c>
      <c r="D328" t="inlineStr">
        <is>
          <t>VÄSTRA GÖTALANDS LÄN</t>
        </is>
      </c>
      <c r="E328" t="inlineStr">
        <is>
          <t>FÄRGELANDA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51468-2025</t>
        </is>
      </c>
      <c r="B329" s="1" t="n">
        <v>45950.6122800926</v>
      </c>
      <c r="C329" s="1" t="n">
        <v>45959</v>
      </c>
      <c r="D329" t="inlineStr">
        <is>
          <t>VÄSTRA GÖTALANDS LÄN</t>
        </is>
      </c>
      <c r="E329" t="inlineStr">
        <is>
          <t>FÄRGELANDA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42893-2025</t>
        </is>
      </c>
      <c r="B330" s="1" t="n">
        <v>45908.6643287037</v>
      </c>
      <c r="C330" s="1" t="n">
        <v>45959</v>
      </c>
      <c r="D330" t="inlineStr">
        <is>
          <t>VÄSTRA GÖTALANDS LÄN</t>
        </is>
      </c>
      <c r="E330" t="inlineStr">
        <is>
          <t>FÄRGELANDA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51476-2025</t>
        </is>
      </c>
      <c r="B331" s="1" t="n">
        <v>45950.61899305556</v>
      </c>
      <c r="C331" s="1" t="n">
        <v>45959</v>
      </c>
      <c r="D331" t="inlineStr">
        <is>
          <t>VÄSTRA GÖTALANDS LÄN</t>
        </is>
      </c>
      <c r="E331" t="inlineStr">
        <is>
          <t>FÄRGELANDA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18842-2025</t>
        </is>
      </c>
      <c r="B332" s="1" t="n">
        <v>45764.40886574074</v>
      </c>
      <c r="C332" s="1" t="n">
        <v>45959</v>
      </c>
      <c r="D332" t="inlineStr">
        <is>
          <t>VÄSTRA GÖTALANDS LÄN</t>
        </is>
      </c>
      <c r="E332" t="inlineStr">
        <is>
          <t>FÄRGELANDA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29014-2024</t>
        </is>
      </c>
      <c r="B333" s="1" t="n">
        <v>45481.563125</v>
      </c>
      <c r="C333" s="1" t="n">
        <v>45959</v>
      </c>
      <c r="D333" t="inlineStr">
        <is>
          <t>VÄSTRA GÖTALANDS LÄN</t>
        </is>
      </c>
      <c r="E333" t="inlineStr">
        <is>
          <t>FÄRGELANDA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14015-2025</t>
        </is>
      </c>
      <c r="B334" s="1" t="n">
        <v>45740.31795138889</v>
      </c>
      <c r="C334" s="1" t="n">
        <v>45959</v>
      </c>
      <c r="D334" t="inlineStr">
        <is>
          <t>VÄSTRA GÖTALANDS LÄN</t>
        </is>
      </c>
      <c r="E334" t="inlineStr">
        <is>
          <t>FÄRGELANDA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24074-2023</t>
        </is>
      </c>
      <c r="B335" s="1" t="n">
        <v>45078</v>
      </c>
      <c r="C335" s="1" t="n">
        <v>45959</v>
      </c>
      <c r="D335" t="inlineStr">
        <is>
          <t>VÄSTRA GÖTALANDS LÄN</t>
        </is>
      </c>
      <c r="E335" t="inlineStr">
        <is>
          <t>FÄRGELANDA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24075-2023</t>
        </is>
      </c>
      <c r="B336" s="1" t="n">
        <v>45078</v>
      </c>
      <c r="C336" s="1" t="n">
        <v>45959</v>
      </c>
      <c r="D336" t="inlineStr">
        <is>
          <t>VÄSTRA GÖTALANDS LÄN</t>
        </is>
      </c>
      <c r="E336" t="inlineStr">
        <is>
          <t>FÄRGELANDA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44398-2024</t>
        </is>
      </c>
      <c r="B337" s="1" t="n">
        <v>45573.7003125</v>
      </c>
      <c r="C337" s="1" t="n">
        <v>45959</v>
      </c>
      <c r="D337" t="inlineStr">
        <is>
          <t>VÄSTRA GÖTALANDS LÄN</t>
        </is>
      </c>
      <c r="E337" t="inlineStr">
        <is>
          <t>FÄRGELANDA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52567-2025</t>
        </is>
      </c>
      <c r="B338" s="1" t="n">
        <v>45954.59641203703</v>
      </c>
      <c r="C338" s="1" t="n">
        <v>45959</v>
      </c>
      <c r="D338" t="inlineStr">
        <is>
          <t>VÄSTRA GÖTALANDS LÄN</t>
        </is>
      </c>
      <c r="E338" t="inlineStr">
        <is>
          <t>FÄRGELANDA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24528-2021</t>
        </is>
      </c>
      <c r="B339" s="1" t="n">
        <v>44338.52836805556</v>
      </c>
      <c r="C339" s="1" t="n">
        <v>45959</v>
      </c>
      <c r="D339" t="inlineStr">
        <is>
          <t>VÄSTRA GÖTALANDS LÄN</t>
        </is>
      </c>
      <c r="E339" t="inlineStr">
        <is>
          <t>FÄRGELANDA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8257-2023</t>
        </is>
      </c>
      <c r="B340" s="1" t="n">
        <v>44974</v>
      </c>
      <c r="C340" s="1" t="n">
        <v>45959</v>
      </c>
      <c r="D340" t="inlineStr">
        <is>
          <t>VÄSTRA GÖTALANDS LÄN</t>
        </is>
      </c>
      <c r="E340" t="inlineStr">
        <is>
          <t>FÄRGELANDA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52584-2025</t>
        </is>
      </c>
      <c r="B341" s="1" t="n">
        <v>45954.6255787037</v>
      </c>
      <c r="C341" s="1" t="n">
        <v>45959</v>
      </c>
      <c r="D341" t="inlineStr">
        <is>
          <t>VÄSTRA GÖTALANDS LÄN</t>
        </is>
      </c>
      <c r="E341" t="inlineStr">
        <is>
          <t>FÄRGELANDA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18003-2023</t>
        </is>
      </c>
      <c r="B342" s="1" t="n">
        <v>45040</v>
      </c>
      <c r="C342" s="1" t="n">
        <v>45959</v>
      </c>
      <c r="D342" t="inlineStr">
        <is>
          <t>VÄSTRA GÖTALANDS LÄN</t>
        </is>
      </c>
      <c r="E342" t="inlineStr">
        <is>
          <t>FÄRGELANDA</t>
        </is>
      </c>
      <c r="G342" t="n">
        <v>18.5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26883-2024</t>
        </is>
      </c>
      <c r="B343" s="1" t="n">
        <v>45470.63859953704</v>
      </c>
      <c r="C343" s="1" t="n">
        <v>45959</v>
      </c>
      <c r="D343" t="inlineStr">
        <is>
          <t>VÄSTRA GÖTALANDS LÄN</t>
        </is>
      </c>
      <c r="E343" t="inlineStr">
        <is>
          <t>FÄRGELANDA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46534-2024</t>
        </is>
      </c>
      <c r="B344" s="1" t="n">
        <v>45582.64283564815</v>
      </c>
      <c r="C344" s="1" t="n">
        <v>45959</v>
      </c>
      <c r="D344" t="inlineStr">
        <is>
          <t>VÄSTRA GÖTALANDS LÄN</t>
        </is>
      </c>
      <c r="E344" t="inlineStr">
        <is>
          <t>FÄRGELANDA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19389-2023</t>
        </is>
      </c>
      <c r="B345" s="1" t="n">
        <v>45049</v>
      </c>
      <c r="C345" s="1" t="n">
        <v>45959</v>
      </c>
      <c r="D345" t="inlineStr">
        <is>
          <t>VÄSTRA GÖTALANDS LÄN</t>
        </is>
      </c>
      <c r="E345" t="inlineStr">
        <is>
          <t>FÄRGELANDA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13559-2024</t>
        </is>
      </c>
      <c r="B346" s="1" t="n">
        <v>45388.57505787037</v>
      </c>
      <c r="C346" s="1" t="n">
        <v>45959</v>
      </c>
      <c r="D346" t="inlineStr">
        <is>
          <t>VÄSTRA GÖTALANDS LÄN</t>
        </is>
      </c>
      <c r="E346" t="inlineStr">
        <is>
          <t>FÄRGELANDA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49069-2025</t>
        </is>
      </c>
      <c r="B347" s="1" t="n">
        <v>45937.64949074074</v>
      </c>
      <c r="C347" s="1" t="n">
        <v>45959</v>
      </c>
      <c r="D347" t="inlineStr">
        <is>
          <t>VÄSTRA GÖTALANDS LÄN</t>
        </is>
      </c>
      <c r="E347" t="inlineStr">
        <is>
          <t>FÄRGELANDA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44127-2025</t>
        </is>
      </c>
      <c r="B348" s="1" t="n">
        <v>45915.58274305556</v>
      </c>
      <c r="C348" s="1" t="n">
        <v>45959</v>
      </c>
      <c r="D348" t="inlineStr">
        <is>
          <t>VÄSTRA GÖTALANDS LÄN</t>
        </is>
      </c>
      <c r="E348" t="inlineStr">
        <is>
          <t>FÄRGELANDA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53276-2025</t>
        </is>
      </c>
      <c r="B349" s="1" t="n">
        <v>45958.75099537037</v>
      </c>
      <c r="C349" s="1" t="n">
        <v>45959</v>
      </c>
      <c r="D349" t="inlineStr">
        <is>
          <t>VÄSTRA GÖTALANDS LÄN</t>
        </is>
      </c>
      <c r="E349" t="inlineStr">
        <is>
          <t>FÄRGELANDA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56614-2022</t>
        </is>
      </c>
      <c r="B350" s="1" t="n">
        <v>44893.58832175926</v>
      </c>
      <c r="C350" s="1" t="n">
        <v>45959</v>
      </c>
      <c r="D350" t="inlineStr">
        <is>
          <t>VÄSTRA GÖTALANDS LÄN</t>
        </is>
      </c>
      <c r="E350" t="inlineStr">
        <is>
          <t>FÄRGELANDA</t>
        </is>
      </c>
      <c r="G350" t="n">
        <v>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25826-2024</t>
        </is>
      </c>
      <c r="B351" s="1" t="n">
        <v>45467.40405092593</v>
      </c>
      <c r="C351" s="1" t="n">
        <v>45959</v>
      </c>
      <c r="D351" t="inlineStr">
        <is>
          <t>VÄSTRA GÖTALANDS LÄN</t>
        </is>
      </c>
      <c r="E351" t="inlineStr">
        <is>
          <t>FÄRGELANDA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17129-2023</t>
        </is>
      </c>
      <c r="B352" s="1" t="n">
        <v>45034</v>
      </c>
      <c r="C352" s="1" t="n">
        <v>45959</v>
      </c>
      <c r="D352" t="inlineStr">
        <is>
          <t>VÄSTRA GÖTALANDS LÄN</t>
        </is>
      </c>
      <c r="E352" t="inlineStr">
        <is>
          <t>FÄRGELANDA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2798-2022</t>
        </is>
      </c>
      <c r="B353" s="1" t="n">
        <v>44581.38091435185</v>
      </c>
      <c r="C353" s="1" t="n">
        <v>45959</v>
      </c>
      <c r="D353" t="inlineStr">
        <is>
          <t>VÄSTRA GÖTALANDS LÄN</t>
        </is>
      </c>
      <c r="E353" t="inlineStr">
        <is>
          <t>FÄRGELANDA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60330-2024</t>
        </is>
      </c>
      <c r="B354" s="1" t="n">
        <v>45643.38454861111</v>
      </c>
      <c r="C354" s="1" t="n">
        <v>45959</v>
      </c>
      <c r="D354" t="inlineStr">
        <is>
          <t>VÄSTRA GÖTALANDS LÄN</t>
        </is>
      </c>
      <c r="E354" t="inlineStr">
        <is>
          <t>FÄRGELANDA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52725-2025</t>
        </is>
      </c>
      <c r="B355" s="1" t="n">
        <v>45957.34657407407</v>
      </c>
      <c r="C355" s="1" t="n">
        <v>45959</v>
      </c>
      <c r="D355" t="inlineStr">
        <is>
          <t>VÄSTRA GÖTALANDS LÄN</t>
        </is>
      </c>
      <c r="E355" t="inlineStr">
        <is>
          <t>FÄRGELANDA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34241-2024</t>
        </is>
      </c>
      <c r="B356" s="1" t="n">
        <v>45524.57997685186</v>
      </c>
      <c r="C356" s="1" t="n">
        <v>45959</v>
      </c>
      <c r="D356" t="inlineStr">
        <is>
          <t>VÄSTRA GÖTALANDS LÄN</t>
        </is>
      </c>
      <c r="E356" t="inlineStr">
        <is>
          <t>FÄRGELANDA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27521-2024</t>
        </is>
      </c>
      <c r="B357" s="1" t="n">
        <v>45474.55655092592</v>
      </c>
      <c r="C357" s="1" t="n">
        <v>45959</v>
      </c>
      <c r="D357" t="inlineStr">
        <is>
          <t>VÄSTRA GÖTALANDS LÄN</t>
        </is>
      </c>
      <c r="E357" t="inlineStr">
        <is>
          <t>FÄRGELANDA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7387-2025</t>
        </is>
      </c>
      <c r="B358" s="1" t="n">
        <v>45705.33028935185</v>
      </c>
      <c r="C358" s="1" t="n">
        <v>45959</v>
      </c>
      <c r="D358" t="inlineStr">
        <is>
          <t>VÄSTRA GÖTALANDS LÄN</t>
        </is>
      </c>
      <c r="E358" t="inlineStr">
        <is>
          <t>FÄRGELANDA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44846-2024</t>
        </is>
      </c>
      <c r="B359" s="1" t="n">
        <v>45574</v>
      </c>
      <c r="C359" s="1" t="n">
        <v>45959</v>
      </c>
      <c r="D359" t="inlineStr">
        <is>
          <t>VÄSTRA GÖTALANDS LÄN</t>
        </is>
      </c>
      <c r="E359" t="inlineStr">
        <is>
          <t>FÄRGELANDA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62751-2021</t>
        </is>
      </c>
      <c r="B360" s="1" t="n">
        <v>44504</v>
      </c>
      <c r="C360" s="1" t="n">
        <v>45959</v>
      </c>
      <c r="D360" t="inlineStr">
        <is>
          <t>VÄSTRA GÖTALANDS LÄN</t>
        </is>
      </c>
      <c r="E360" t="inlineStr">
        <is>
          <t>FÄRGELANDA</t>
        </is>
      </c>
      <c r="G360" t="n">
        <v>7.1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31885-2022</t>
        </is>
      </c>
      <c r="B361" s="1" t="n">
        <v>44777.45040509259</v>
      </c>
      <c r="C361" s="1" t="n">
        <v>45959</v>
      </c>
      <c r="D361" t="inlineStr">
        <is>
          <t>VÄSTRA GÖTALANDS LÄN</t>
        </is>
      </c>
      <c r="E361" t="inlineStr">
        <is>
          <t>FÄRGELANDA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1030-2022</t>
        </is>
      </c>
      <c r="B362" s="1" t="n">
        <v>44571</v>
      </c>
      <c r="C362" s="1" t="n">
        <v>45959</v>
      </c>
      <c r="D362" t="inlineStr">
        <is>
          <t>VÄSTRA GÖTALANDS LÄN</t>
        </is>
      </c>
      <c r="E362" t="inlineStr">
        <is>
          <t>FÄRGELANDA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34715-2023</t>
        </is>
      </c>
      <c r="B363" s="1" t="n">
        <v>45141</v>
      </c>
      <c r="C363" s="1" t="n">
        <v>45959</v>
      </c>
      <c r="D363" t="inlineStr">
        <is>
          <t>VÄSTRA GÖTALANDS LÄN</t>
        </is>
      </c>
      <c r="E363" t="inlineStr">
        <is>
          <t>FÄRGELANDA</t>
        </is>
      </c>
      <c r="G363" t="n">
        <v>7.2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1678-2025</t>
        </is>
      </c>
      <c r="B364" s="1" t="n">
        <v>45670.69351851852</v>
      </c>
      <c r="C364" s="1" t="n">
        <v>45959</v>
      </c>
      <c r="D364" t="inlineStr">
        <is>
          <t>VÄSTRA GÖTALANDS LÄN</t>
        </is>
      </c>
      <c r="E364" t="inlineStr">
        <is>
          <t>FÄRGELANDA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37783-2023</t>
        </is>
      </c>
      <c r="B365" s="1" t="n">
        <v>45159</v>
      </c>
      <c r="C365" s="1" t="n">
        <v>45959</v>
      </c>
      <c r="D365" t="inlineStr">
        <is>
          <t>VÄSTRA GÖTALANDS LÄN</t>
        </is>
      </c>
      <c r="E365" t="inlineStr">
        <is>
          <t>FÄRGELANDA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64390-2023</t>
        </is>
      </c>
      <c r="B366" s="1" t="n">
        <v>45280.59041666667</v>
      </c>
      <c r="C366" s="1" t="n">
        <v>45959</v>
      </c>
      <c r="D366" t="inlineStr">
        <is>
          <t>VÄSTRA GÖTALANDS LÄN</t>
        </is>
      </c>
      <c r="E366" t="inlineStr">
        <is>
          <t>FÄRGELANDA</t>
        </is>
      </c>
      <c r="G366" t="n">
        <v>7.4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3657-2024</t>
        </is>
      </c>
      <c r="B367" s="1" t="n">
        <v>45321.3408449074</v>
      </c>
      <c r="C367" s="1" t="n">
        <v>45959</v>
      </c>
      <c r="D367" t="inlineStr">
        <is>
          <t>VÄSTRA GÖTALANDS LÄN</t>
        </is>
      </c>
      <c r="E367" t="inlineStr">
        <is>
          <t>FÄRGELANDA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60475-2024</t>
        </is>
      </c>
      <c r="B368" s="1" t="n">
        <v>45643.63023148148</v>
      </c>
      <c r="C368" s="1" t="n">
        <v>45959</v>
      </c>
      <c r="D368" t="inlineStr">
        <is>
          <t>VÄSTRA GÖTALANDS LÄN</t>
        </is>
      </c>
      <c r="E368" t="inlineStr">
        <is>
          <t>FÄRGELANDA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49826-2024</t>
        </is>
      </c>
      <c r="B369" s="1" t="n">
        <v>45597.40923611111</v>
      </c>
      <c r="C369" s="1" t="n">
        <v>45959</v>
      </c>
      <c r="D369" t="inlineStr">
        <is>
          <t>VÄSTRA GÖTALANDS LÄN</t>
        </is>
      </c>
      <c r="E369" t="inlineStr">
        <is>
          <t>FÄRGELANDA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16424-2024</t>
        </is>
      </c>
      <c r="B370" s="1" t="n">
        <v>45407.66299768518</v>
      </c>
      <c r="C370" s="1" t="n">
        <v>45959</v>
      </c>
      <c r="D370" t="inlineStr">
        <is>
          <t>VÄSTRA GÖTALANDS LÄN</t>
        </is>
      </c>
      <c r="E370" t="inlineStr">
        <is>
          <t>FÄRGELANDA</t>
        </is>
      </c>
      <c r="G370" t="n">
        <v>9.800000000000001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>
      <c r="A371" t="inlineStr">
        <is>
          <t>A 4672-2025</t>
        </is>
      </c>
      <c r="B371" s="1" t="n">
        <v>45687.79815972222</v>
      </c>
      <c r="C371" s="1" t="n">
        <v>45959</v>
      </c>
      <c r="D371" t="inlineStr">
        <is>
          <t>VÄSTRA GÖTALANDS LÄN</t>
        </is>
      </c>
      <c r="E371" t="inlineStr">
        <is>
          <t>FÄRGELANDA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2025-10-29T10:02:37Z</dcterms:created>
  <dcterms:modified xmlns:dcterms="http://purl.org/dc/terms/" xmlns:xsi="http://www.w3.org/2001/XMLSchema-instance" xsi:type="dcterms:W3CDTF">2025-10-29T10:02:38Z</dcterms:modified>
</cp:coreProperties>
</file>