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45949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45949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45949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45949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2447-2023</t>
        </is>
      </c>
      <c r="B6" s="1" t="n">
        <v>44943</v>
      </c>
      <c r="C6" s="1" t="n">
        <v>45949</v>
      </c>
      <c r="D6" t="inlineStr">
        <is>
          <t>VÄSTRA GÖTALANDS LÄN</t>
        </is>
      </c>
      <c r="E6" t="inlineStr">
        <is>
          <t>LERUM</t>
        </is>
      </c>
      <c r="G6" t="n">
        <v>3.6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Dolkstekelsglasvinge
Vanlig groda</t>
        </is>
      </c>
      <c r="S6">
        <f>HYPERLINK("https://klasma.github.io/Logging_1441/artfynd/A 2447-2023 artfynd.xlsx", "A 2447-2023")</f>
        <v/>
      </c>
      <c r="T6">
        <f>HYPERLINK("https://klasma.github.io/Logging_1441/kartor/A 2447-2023 karta.png", "A 2447-2023")</f>
        <v/>
      </c>
      <c r="V6">
        <f>HYPERLINK("https://klasma.github.io/Logging_1441/klagomål/A 2447-2023 FSC-klagomål.docx", "A 2447-2023")</f>
        <v/>
      </c>
      <c r="W6">
        <f>HYPERLINK("https://klasma.github.io/Logging_1441/klagomålsmail/A 2447-2023 FSC-klagomål mail.docx", "A 2447-2023")</f>
        <v/>
      </c>
      <c r="X6">
        <f>HYPERLINK("https://klasma.github.io/Logging_1441/tillsyn/A 2447-2023 tillsynsbegäran.docx", "A 2447-2023")</f>
        <v/>
      </c>
      <c r="Y6">
        <f>HYPERLINK("https://klasma.github.io/Logging_1441/tillsynsmail/A 2447-2023 tillsynsbegäran mail.docx", "A 2447-2023")</f>
        <v/>
      </c>
    </row>
    <row r="7" ht="15" customHeight="1">
      <c r="A7" t="inlineStr">
        <is>
          <t>A 22268-2022</t>
        </is>
      </c>
      <c r="B7" s="1" t="n">
        <v>44712</v>
      </c>
      <c r="C7" s="1" t="n">
        <v>45949</v>
      </c>
      <c r="D7" t="inlineStr">
        <is>
          <t>VÄSTRA GÖTALANDS LÄN</t>
        </is>
      </c>
      <c r="E7" t="inlineStr">
        <is>
          <t>LERUM</t>
        </is>
      </c>
      <c r="G7" t="n">
        <v>16.6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Havstulpanlav
Stubbspretmossa</t>
        </is>
      </c>
      <c r="S7">
        <f>HYPERLINK("https://klasma.github.io/Logging_1441/artfynd/A 22268-2022 artfynd.xlsx", "A 22268-2022")</f>
        <v/>
      </c>
      <c r="T7">
        <f>HYPERLINK("https://klasma.github.io/Logging_1441/kartor/A 22268-2022 karta.png", "A 22268-2022")</f>
        <v/>
      </c>
      <c r="V7">
        <f>HYPERLINK("https://klasma.github.io/Logging_1441/klagomål/A 22268-2022 FSC-klagomål.docx", "A 22268-2022")</f>
        <v/>
      </c>
      <c r="W7">
        <f>HYPERLINK("https://klasma.github.io/Logging_1441/klagomålsmail/A 22268-2022 FSC-klagomål mail.docx", "A 22268-2022")</f>
        <v/>
      </c>
      <c r="X7">
        <f>HYPERLINK("https://klasma.github.io/Logging_1441/tillsyn/A 22268-2022 tillsynsbegäran.docx", "A 22268-2022")</f>
        <v/>
      </c>
      <c r="Y7">
        <f>HYPERLINK("https://klasma.github.io/Logging_1441/tillsynsmail/A 22268-2022 tillsynsbegäran mail.docx", "A 22268-2022")</f>
        <v/>
      </c>
    </row>
    <row r="8" ht="15" customHeight="1">
      <c r="A8" t="inlineStr">
        <is>
          <t>A 3543-2024</t>
        </is>
      </c>
      <c r="B8" s="1" t="n">
        <v>45320</v>
      </c>
      <c r="C8" s="1" t="n">
        <v>45949</v>
      </c>
      <c r="D8" t="inlineStr">
        <is>
          <t>VÄSTRA GÖTALANDS LÄN</t>
        </is>
      </c>
      <c r="E8" t="inlineStr">
        <is>
          <t>LERUM</t>
        </is>
      </c>
      <c r="G8" t="n">
        <v>3.9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Dolkstekelsglasvinge</t>
        </is>
      </c>
      <c r="S8">
        <f>HYPERLINK("https://klasma.github.io/Logging_1441/artfynd/A 3543-2024 artfynd.xlsx", "A 3543-2024")</f>
        <v/>
      </c>
      <c r="T8">
        <f>HYPERLINK("https://klasma.github.io/Logging_1441/kartor/A 3543-2024 karta.png", "A 3543-2024")</f>
        <v/>
      </c>
      <c r="V8">
        <f>HYPERLINK("https://klasma.github.io/Logging_1441/klagomål/A 3543-2024 FSC-klagomål.docx", "A 3543-2024")</f>
        <v/>
      </c>
      <c r="W8">
        <f>HYPERLINK("https://klasma.github.io/Logging_1441/klagomålsmail/A 3543-2024 FSC-klagomål mail.docx", "A 3543-2024")</f>
        <v/>
      </c>
      <c r="X8">
        <f>HYPERLINK("https://klasma.github.io/Logging_1441/tillsyn/A 3543-2024 tillsynsbegäran.docx", "A 3543-2024")</f>
        <v/>
      </c>
      <c r="Y8">
        <f>HYPERLINK("https://klasma.github.io/Logging_1441/tillsynsmail/A 3543-2024 tillsynsbegäran mail.docx", "A 3543-2024")</f>
        <v/>
      </c>
      <c r="Z8">
        <f>HYPERLINK("https://klasma.github.io/Logging_1441/fåglar/A 3543-2024 prioriterade fågelarter.docx", "A 3543-2024")</f>
        <v/>
      </c>
    </row>
    <row r="9" ht="15" customHeight="1">
      <c r="A9" t="inlineStr">
        <is>
          <t>A 64855-2023</t>
        </is>
      </c>
      <c r="B9" s="1" t="n">
        <v>45282</v>
      </c>
      <c r="C9" s="1" t="n">
        <v>45949</v>
      </c>
      <c r="D9" t="inlineStr">
        <is>
          <t>VÄSTRA GÖTALANDS LÄN</t>
        </is>
      </c>
      <c r="E9" t="inlineStr">
        <is>
          <t>LERUM</t>
        </is>
      </c>
      <c r="G9" t="n">
        <v>3.7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Havsörn
Svart taggsvamp</t>
        </is>
      </c>
      <c r="S9">
        <f>HYPERLINK("https://klasma.github.io/Logging_1441/artfynd/A 64855-2023 artfynd.xlsx", "A 64855-2023")</f>
        <v/>
      </c>
      <c r="T9">
        <f>HYPERLINK("https://klasma.github.io/Logging_1441/kartor/A 64855-2023 karta.png", "A 64855-2023")</f>
        <v/>
      </c>
      <c r="V9">
        <f>HYPERLINK("https://klasma.github.io/Logging_1441/klagomål/A 64855-2023 FSC-klagomål.docx", "A 64855-2023")</f>
        <v/>
      </c>
      <c r="W9">
        <f>HYPERLINK("https://klasma.github.io/Logging_1441/klagomålsmail/A 64855-2023 FSC-klagomål mail.docx", "A 64855-2023")</f>
        <v/>
      </c>
      <c r="X9">
        <f>HYPERLINK("https://klasma.github.io/Logging_1441/tillsyn/A 64855-2023 tillsynsbegäran.docx", "A 64855-2023")</f>
        <v/>
      </c>
      <c r="Y9">
        <f>HYPERLINK("https://klasma.github.io/Logging_1441/tillsynsmail/A 64855-2023 tillsynsbegäran mail.docx", "A 64855-2023")</f>
        <v/>
      </c>
      <c r="Z9">
        <f>HYPERLINK("https://klasma.github.io/Logging_1441/fåglar/A 64855-2023 prioriterade fågelarter.docx", "A 64855-2023")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45949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45949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45949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45949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45949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45949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45949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45949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45949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45949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45949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55649-2020</t>
        </is>
      </c>
      <c r="B21" s="1" t="n">
        <v>44131</v>
      </c>
      <c r="C21" s="1" t="n">
        <v>45949</v>
      </c>
      <c r="D21" t="inlineStr">
        <is>
          <t>VÄSTRA GÖTALANDS LÄN</t>
        </is>
      </c>
      <c r="E21" t="inlineStr">
        <is>
          <t>LERUM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54797-2020</t>
        </is>
      </c>
      <c r="B22" s="1" t="n">
        <v>44127</v>
      </c>
      <c r="C22" s="1" t="n">
        <v>45949</v>
      </c>
      <c r="D22" t="inlineStr">
        <is>
          <t>VÄSTRA GÖTALANDS LÄN</t>
        </is>
      </c>
      <c r="E22" t="inlineStr">
        <is>
          <t>LERUM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29176-2021</t>
        </is>
      </c>
      <c r="B23" s="1" t="n">
        <v>44358.70075231481</v>
      </c>
      <c r="C23" s="1" t="n">
        <v>45949</v>
      </c>
      <c r="D23" t="inlineStr">
        <is>
          <t>VÄSTRA GÖTALANDS LÄN</t>
        </is>
      </c>
      <c r="E23" t="inlineStr">
        <is>
          <t>LERUM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60704-2020</t>
        </is>
      </c>
      <c r="B24" s="1" t="n">
        <v>44153</v>
      </c>
      <c r="C24" s="1" t="n">
        <v>45949</v>
      </c>
      <c r="D24" t="inlineStr">
        <is>
          <t>VÄSTRA GÖTALANDS LÄN</t>
        </is>
      </c>
      <c r="E24" t="inlineStr">
        <is>
          <t>LERUM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51900-2021</t>
        </is>
      </c>
      <c r="B25" s="1" t="n">
        <v>44462.90412037037</v>
      </c>
      <c r="C25" s="1" t="n">
        <v>45949</v>
      </c>
      <c r="D25" t="inlineStr">
        <is>
          <t>VÄSTRA GÖTALANDS LÄN</t>
        </is>
      </c>
      <c r="E25" t="inlineStr">
        <is>
          <t>LERUM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13411-2022</t>
        </is>
      </c>
      <c r="B26" s="1" t="n">
        <v>44645.54630787037</v>
      </c>
      <c r="C26" s="1" t="n">
        <v>45949</v>
      </c>
      <c r="D26" t="inlineStr">
        <is>
          <t>VÄSTRA GÖTALANDS LÄN</t>
        </is>
      </c>
      <c r="E26" t="inlineStr">
        <is>
          <t>LERUM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60706-2020</t>
        </is>
      </c>
      <c r="B27" s="1" t="n">
        <v>44153</v>
      </c>
      <c r="C27" s="1" t="n">
        <v>45949</v>
      </c>
      <c r="D27" t="inlineStr">
        <is>
          <t>VÄSTRA GÖTALANDS LÄN</t>
        </is>
      </c>
      <c r="E27" t="inlineStr">
        <is>
          <t>LERUM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468-2022</t>
        </is>
      </c>
      <c r="B28" s="1" t="n">
        <v>44566</v>
      </c>
      <c r="C28" s="1" t="n">
        <v>45949</v>
      </c>
      <c r="D28" t="inlineStr">
        <is>
          <t>VÄSTRA GÖTALANDS LÄN</t>
        </is>
      </c>
      <c r="E28" t="inlineStr">
        <is>
          <t>LERUM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60679-2020</t>
        </is>
      </c>
      <c r="B29" s="1" t="n">
        <v>44153</v>
      </c>
      <c r="C29" s="1" t="n">
        <v>45949</v>
      </c>
      <c r="D29" t="inlineStr">
        <is>
          <t>VÄSTRA GÖTALANDS LÄN</t>
        </is>
      </c>
      <c r="E29" t="inlineStr">
        <is>
          <t>LERUM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22240-2022</t>
        </is>
      </c>
      <c r="B30" s="1" t="n">
        <v>44712</v>
      </c>
      <c r="C30" s="1" t="n">
        <v>45949</v>
      </c>
      <c r="D30" t="inlineStr">
        <is>
          <t>VÄSTRA GÖTALANDS LÄN</t>
        </is>
      </c>
      <c r="E30" t="inlineStr">
        <is>
          <t>LERUM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15138-2022</t>
        </is>
      </c>
      <c r="B31" s="1" t="n">
        <v>44658.44114583333</v>
      </c>
      <c r="C31" s="1" t="n">
        <v>45949</v>
      </c>
      <c r="D31" t="inlineStr">
        <is>
          <t>VÄSTRA GÖTALANDS LÄN</t>
        </is>
      </c>
      <c r="E31" t="inlineStr">
        <is>
          <t>LERUM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60677-2020</t>
        </is>
      </c>
      <c r="B32" s="1" t="n">
        <v>44153</v>
      </c>
      <c r="C32" s="1" t="n">
        <v>45949</v>
      </c>
      <c r="D32" t="inlineStr">
        <is>
          <t>VÄSTRA GÖTALANDS LÄN</t>
        </is>
      </c>
      <c r="E32" t="inlineStr">
        <is>
          <t>LERUM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60699-2020</t>
        </is>
      </c>
      <c r="B33" s="1" t="n">
        <v>44153</v>
      </c>
      <c r="C33" s="1" t="n">
        <v>45949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26345-2022</t>
        </is>
      </c>
      <c r="B34" s="1" t="n">
        <v>44735</v>
      </c>
      <c r="C34" s="1" t="n">
        <v>45949</v>
      </c>
      <c r="D34" t="inlineStr">
        <is>
          <t>VÄSTRA GÖTALANDS LÄN</t>
        </is>
      </c>
      <c r="E34" t="inlineStr">
        <is>
          <t>LERUM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21133-2022</t>
        </is>
      </c>
      <c r="B35" s="1" t="n">
        <v>44704</v>
      </c>
      <c r="C35" s="1" t="n">
        <v>45949</v>
      </c>
      <c r="D35" t="inlineStr">
        <is>
          <t>VÄSTRA GÖTALANDS LÄN</t>
        </is>
      </c>
      <c r="E35" t="inlineStr">
        <is>
          <t>LERUM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69614-2021</t>
        </is>
      </c>
      <c r="B36" s="1" t="n">
        <v>44532</v>
      </c>
      <c r="C36" s="1" t="n">
        <v>45949</v>
      </c>
      <c r="D36" t="inlineStr">
        <is>
          <t>VÄSTRA GÖTALANDS LÄN</t>
        </is>
      </c>
      <c r="E36" t="inlineStr">
        <is>
          <t>LERUM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69628-2021</t>
        </is>
      </c>
      <c r="B37" s="1" t="n">
        <v>44532</v>
      </c>
      <c r="C37" s="1" t="n">
        <v>45949</v>
      </c>
      <c r="D37" t="inlineStr">
        <is>
          <t>VÄSTRA GÖTALANDS LÄN</t>
        </is>
      </c>
      <c r="E37" t="inlineStr">
        <is>
          <t>LERUM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66008-2021</t>
        </is>
      </c>
      <c r="B38" s="1" t="n">
        <v>44517.57920138889</v>
      </c>
      <c r="C38" s="1" t="n">
        <v>45949</v>
      </c>
      <c r="D38" t="inlineStr">
        <is>
          <t>VÄSTRA GÖTALANDS LÄN</t>
        </is>
      </c>
      <c r="E38" t="inlineStr">
        <is>
          <t>LERUM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28249-2021</t>
        </is>
      </c>
      <c r="B39" s="1" t="n">
        <v>44355</v>
      </c>
      <c r="C39" s="1" t="n">
        <v>45949</v>
      </c>
      <c r="D39" t="inlineStr">
        <is>
          <t>VÄSTRA GÖTALANDS LÄN</t>
        </is>
      </c>
      <c r="E39" t="inlineStr">
        <is>
          <t>LERUM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60653-2020</t>
        </is>
      </c>
      <c r="B40" s="1" t="n">
        <v>44153</v>
      </c>
      <c r="C40" s="1" t="n">
        <v>45949</v>
      </c>
      <c r="D40" t="inlineStr">
        <is>
          <t>VÄSTRA GÖTALANDS LÄN</t>
        </is>
      </c>
      <c r="E40" t="inlineStr">
        <is>
          <t>LERUM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52777-2021</t>
        </is>
      </c>
      <c r="B41" s="1" t="n">
        <v>44467</v>
      </c>
      <c r="C41" s="1" t="n">
        <v>45949</v>
      </c>
      <c r="D41" t="inlineStr">
        <is>
          <t>VÄSTRA GÖTALANDS LÄN</t>
        </is>
      </c>
      <c r="E41" t="inlineStr">
        <is>
          <t>LERUM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57083-2022</t>
        </is>
      </c>
      <c r="B42" s="1" t="n">
        <v>44895.45375</v>
      </c>
      <c r="C42" s="1" t="n">
        <v>45949</v>
      </c>
      <c r="D42" t="inlineStr">
        <is>
          <t>VÄSTRA GÖTALANDS LÄN</t>
        </is>
      </c>
      <c r="E42" t="inlineStr">
        <is>
          <t>LERUM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29101-2022</t>
        </is>
      </c>
      <c r="B43" s="1" t="n">
        <v>44750.41521990741</v>
      </c>
      <c r="C43" s="1" t="n">
        <v>45949</v>
      </c>
      <c r="D43" t="inlineStr">
        <is>
          <t>VÄSTRA GÖTALANDS LÄN</t>
        </is>
      </c>
      <c r="E43" t="inlineStr">
        <is>
          <t>LERUM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50622-2023</t>
        </is>
      </c>
      <c r="B44" s="1" t="n">
        <v>45217</v>
      </c>
      <c r="C44" s="1" t="n">
        <v>45949</v>
      </c>
      <c r="D44" t="inlineStr">
        <is>
          <t>VÄSTRA GÖTALANDS LÄN</t>
        </is>
      </c>
      <c r="E44" t="inlineStr">
        <is>
          <t>LERUM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48941-2024</t>
        </is>
      </c>
      <c r="B45" s="1" t="n">
        <v>45594.41935185185</v>
      </c>
      <c r="C45" s="1" t="n">
        <v>45949</v>
      </c>
      <c r="D45" t="inlineStr">
        <is>
          <t>VÄSTRA GÖTALANDS LÄN</t>
        </is>
      </c>
      <c r="E45" t="inlineStr">
        <is>
          <t>LERUM</t>
        </is>
      </c>
      <c r="G45" t="n">
        <v>10.3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46596-2025</t>
        </is>
      </c>
      <c r="B46" s="1" t="n">
        <v>45926.39857638889</v>
      </c>
      <c r="C46" s="1" t="n">
        <v>45949</v>
      </c>
      <c r="D46" t="inlineStr">
        <is>
          <t>VÄSTRA GÖTALANDS LÄN</t>
        </is>
      </c>
      <c r="E46" t="inlineStr">
        <is>
          <t>LERUM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39113-2024</t>
        </is>
      </c>
      <c r="B47" s="1" t="n">
        <v>45548.58054398148</v>
      </c>
      <c r="C47" s="1" t="n">
        <v>45949</v>
      </c>
      <c r="D47" t="inlineStr">
        <is>
          <t>VÄSTRA GÖTALANDS LÄN</t>
        </is>
      </c>
      <c r="E47" t="inlineStr">
        <is>
          <t>LERUM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790-2024</t>
        </is>
      </c>
      <c r="B48" s="1" t="n">
        <v>45300</v>
      </c>
      <c r="C48" s="1" t="n">
        <v>45949</v>
      </c>
      <c r="D48" t="inlineStr">
        <is>
          <t>VÄSTRA GÖTALANDS LÄN</t>
        </is>
      </c>
      <c r="E48" t="inlineStr">
        <is>
          <t>LERUM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23592-2022</t>
        </is>
      </c>
      <c r="B49" s="1" t="n">
        <v>44721</v>
      </c>
      <c r="C49" s="1" t="n">
        <v>45949</v>
      </c>
      <c r="D49" t="inlineStr">
        <is>
          <t>VÄSTRA GÖTALANDS LÄN</t>
        </is>
      </c>
      <c r="E49" t="inlineStr">
        <is>
          <t>LERUM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47134-2025</t>
        </is>
      </c>
      <c r="B50" s="1" t="n">
        <v>45929.69758101852</v>
      </c>
      <c r="C50" s="1" t="n">
        <v>45949</v>
      </c>
      <c r="D50" t="inlineStr">
        <is>
          <t>VÄSTRA GÖTALANDS LÄN</t>
        </is>
      </c>
      <c r="E50" t="inlineStr">
        <is>
          <t>LERUM</t>
        </is>
      </c>
      <c r="G50" t="n">
        <v>6.9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59758-2024</t>
        </is>
      </c>
      <c r="B51" s="1" t="n">
        <v>45639.55207175926</v>
      </c>
      <c r="C51" s="1" t="n">
        <v>45949</v>
      </c>
      <c r="D51" t="inlineStr">
        <is>
          <t>VÄSTRA GÖTALANDS LÄN</t>
        </is>
      </c>
      <c r="E51" t="inlineStr">
        <is>
          <t>LERUM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57186-2022</t>
        </is>
      </c>
      <c r="B52" s="1" t="n">
        <v>44895</v>
      </c>
      <c r="C52" s="1" t="n">
        <v>45949</v>
      </c>
      <c r="D52" t="inlineStr">
        <is>
          <t>VÄSTRA GÖTALANDS LÄN</t>
        </is>
      </c>
      <c r="E52" t="inlineStr">
        <is>
          <t>LERUM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7272-2023</t>
        </is>
      </c>
      <c r="B53" s="1" t="n">
        <v>44970.65201388889</v>
      </c>
      <c r="C53" s="1" t="n">
        <v>45949</v>
      </c>
      <c r="D53" t="inlineStr">
        <is>
          <t>VÄSTRA GÖTALANDS LÄN</t>
        </is>
      </c>
      <c r="E53" t="inlineStr">
        <is>
          <t>LERUM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47398-2024</t>
        </is>
      </c>
      <c r="B54" s="1" t="n">
        <v>45587.47180555556</v>
      </c>
      <c r="C54" s="1" t="n">
        <v>45949</v>
      </c>
      <c r="D54" t="inlineStr">
        <is>
          <t>VÄSTRA GÖTALANDS LÄN</t>
        </is>
      </c>
      <c r="E54" t="inlineStr">
        <is>
          <t>LERUM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7429-2024</t>
        </is>
      </c>
      <c r="B55" s="1" t="n">
        <v>45345</v>
      </c>
      <c r="C55" s="1" t="n">
        <v>45949</v>
      </c>
      <c r="D55" t="inlineStr">
        <is>
          <t>VÄSTRA GÖTALANDS LÄN</t>
        </is>
      </c>
      <c r="E55" t="inlineStr">
        <is>
          <t>LERUM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17071-2024</t>
        </is>
      </c>
      <c r="B56" s="1" t="n">
        <v>45412.47715277778</v>
      </c>
      <c r="C56" s="1" t="n">
        <v>45949</v>
      </c>
      <c r="D56" t="inlineStr">
        <is>
          <t>VÄSTRA GÖTALANDS LÄN</t>
        </is>
      </c>
      <c r="E56" t="inlineStr">
        <is>
          <t>LERUM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20570-2023</t>
        </is>
      </c>
      <c r="B57" s="1" t="n">
        <v>45057</v>
      </c>
      <c r="C57" s="1" t="n">
        <v>45949</v>
      </c>
      <c r="D57" t="inlineStr">
        <is>
          <t>VÄSTRA GÖTALANDS LÄN</t>
        </is>
      </c>
      <c r="E57" t="inlineStr">
        <is>
          <t>LERUM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28157-2022</t>
        </is>
      </c>
      <c r="B58" s="1" t="n">
        <v>44746.55107638889</v>
      </c>
      <c r="C58" s="1" t="n">
        <v>45949</v>
      </c>
      <c r="D58" t="inlineStr">
        <is>
          <t>VÄSTRA GÖTALANDS LÄN</t>
        </is>
      </c>
      <c r="E58" t="inlineStr">
        <is>
          <t>LERUM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57154-2022</t>
        </is>
      </c>
      <c r="B59" s="1" t="n">
        <v>44895.58527777778</v>
      </c>
      <c r="C59" s="1" t="n">
        <v>45949</v>
      </c>
      <c r="D59" t="inlineStr">
        <is>
          <t>VÄSTRA GÖTALANDS LÄN</t>
        </is>
      </c>
      <c r="E59" t="inlineStr">
        <is>
          <t>LERUM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2450-2023</t>
        </is>
      </c>
      <c r="B60" s="1" t="n">
        <v>44943</v>
      </c>
      <c r="C60" s="1" t="n">
        <v>45949</v>
      </c>
      <c r="D60" t="inlineStr">
        <is>
          <t>VÄSTRA GÖTALANDS LÄN</t>
        </is>
      </c>
      <c r="E60" t="inlineStr">
        <is>
          <t>LERUM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13156-2024</t>
        </is>
      </c>
      <c r="B61" s="1" t="n">
        <v>45386.3653587963</v>
      </c>
      <c r="C61" s="1" t="n">
        <v>45949</v>
      </c>
      <c r="D61" t="inlineStr">
        <is>
          <t>VÄSTRA GÖTALANDS LÄN</t>
        </is>
      </c>
      <c r="E61" t="inlineStr">
        <is>
          <t>LERUM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17861-2021</t>
        </is>
      </c>
      <c r="B62" s="1" t="n">
        <v>44301.31224537037</v>
      </c>
      <c r="C62" s="1" t="n">
        <v>45949</v>
      </c>
      <c r="D62" t="inlineStr">
        <is>
          <t>VÄSTRA GÖTALANDS LÄN</t>
        </is>
      </c>
      <c r="E62" t="inlineStr">
        <is>
          <t>LERUM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26568-2023</t>
        </is>
      </c>
      <c r="B63" s="1" t="n">
        <v>45092</v>
      </c>
      <c r="C63" s="1" t="n">
        <v>45949</v>
      </c>
      <c r="D63" t="inlineStr">
        <is>
          <t>VÄSTRA GÖTALANDS LÄN</t>
        </is>
      </c>
      <c r="E63" t="inlineStr">
        <is>
          <t>LERUM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38743-2025</t>
        </is>
      </c>
      <c r="B64" s="1" t="n">
        <v>45887.37728009259</v>
      </c>
      <c r="C64" s="1" t="n">
        <v>45949</v>
      </c>
      <c r="D64" t="inlineStr">
        <is>
          <t>VÄSTRA GÖTALANDS LÄN</t>
        </is>
      </c>
      <c r="E64" t="inlineStr">
        <is>
          <t>LERUM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11232-2025</t>
        </is>
      </c>
      <c r="B65" s="1" t="n">
        <v>45726</v>
      </c>
      <c r="C65" s="1" t="n">
        <v>45949</v>
      </c>
      <c r="D65" t="inlineStr">
        <is>
          <t>VÄSTRA GÖTALANDS LÄN</t>
        </is>
      </c>
      <c r="E65" t="inlineStr">
        <is>
          <t>LERUM</t>
        </is>
      </c>
      <c r="G65" t="n">
        <v>0.1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20680-2022</t>
        </is>
      </c>
      <c r="B66" s="1" t="n">
        <v>44700.6828125</v>
      </c>
      <c r="C66" s="1" t="n">
        <v>45949</v>
      </c>
      <c r="D66" t="inlineStr">
        <is>
          <t>VÄSTRA GÖTALANDS LÄN</t>
        </is>
      </c>
      <c r="E66" t="inlineStr">
        <is>
          <t>LERUM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57178-2022</t>
        </is>
      </c>
      <c r="B67" s="1" t="n">
        <v>44895</v>
      </c>
      <c r="C67" s="1" t="n">
        <v>45949</v>
      </c>
      <c r="D67" t="inlineStr">
        <is>
          <t>VÄSTRA GÖTALANDS LÄN</t>
        </is>
      </c>
      <c r="E67" t="inlineStr">
        <is>
          <t>LERUM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21836-2022</t>
        </is>
      </c>
      <c r="B68" s="1" t="n">
        <v>44710.9250462963</v>
      </c>
      <c r="C68" s="1" t="n">
        <v>45949</v>
      </c>
      <c r="D68" t="inlineStr">
        <is>
          <t>VÄSTRA GÖTALANDS LÄN</t>
        </is>
      </c>
      <c r="E68" t="inlineStr">
        <is>
          <t>LERUM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40709-2023</t>
        </is>
      </c>
      <c r="B69" s="1" t="n">
        <v>45170.62814814815</v>
      </c>
      <c r="C69" s="1" t="n">
        <v>45949</v>
      </c>
      <c r="D69" t="inlineStr">
        <is>
          <t>VÄSTRA GÖTALANDS LÄN</t>
        </is>
      </c>
      <c r="E69" t="inlineStr">
        <is>
          <t>LERUM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50420-2023</t>
        </is>
      </c>
      <c r="B70" s="1" t="n">
        <v>45216.66917824074</v>
      </c>
      <c r="C70" s="1" t="n">
        <v>45949</v>
      </c>
      <c r="D70" t="inlineStr">
        <is>
          <t>VÄSTRA GÖTALANDS LÄN</t>
        </is>
      </c>
      <c r="E70" t="inlineStr">
        <is>
          <t>LERUM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35199-2023</t>
        </is>
      </c>
      <c r="B71" s="1" t="n">
        <v>45145</v>
      </c>
      <c r="C71" s="1" t="n">
        <v>45949</v>
      </c>
      <c r="D71" t="inlineStr">
        <is>
          <t>VÄSTRA GÖTALANDS LÄN</t>
        </is>
      </c>
      <c r="E71" t="inlineStr">
        <is>
          <t>LERUM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38739-2025</t>
        </is>
      </c>
      <c r="B72" s="1" t="n">
        <v>45887.37248842593</v>
      </c>
      <c r="C72" s="1" t="n">
        <v>45949</v>
      </c>
      <c r="D72" t="inlineStr">
        <is>
          <t>VÄSTRA GÖTALANDS LÄN</t>
        </is>
      </c>
      <c r="E72" t="inlineStr">
        <is>
          <t>LERUM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20210-2023</t>
        </is>
      </c>
      <c r="B73" s="1" t="n">
        <v>45055.61012731482</v>
      </c>
      <c r="C73" s="1" t="n">
        <v>45949</v>
      </c>
      <c r="D73" t="inlineStr">
        <is>
          <t>VÄSTRA GÖTALANDS LÄN</t>
        </is>
      </c>
      <c r="E73" t="inlineStr">
        <is>
          <t>LERUM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24163-2024</t>
        </is>
      </c>
      <c r="B74" s="1" t="n">
        <v>45441</v>
      </c>
      <c r="C74" s="1" t="n">
        <v>45949</v>
      </c>
      <c r="D74" t="inlineStr">
        <is>
          <t>VÄSTRA GÖTALANDS LÄN</t>
        </is>
      </c>
      <c r="E74" t="inlineStr">
        <is>
          <t>LERUM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14409-2025</t>
        </is>
      </c>
      <c r="B75" s="1" t="n">
        <v>45741.47278935185</v>
      </c>
      <c r="C75" s="1" t="n">
        <v>45949</v>
      </c>
      <c r="D75" t="inlineStr">
        <is>
          <t>VÄSTRA GÖTALANDS LÄN</t>
        </is>
      </c>
      <c r="E75" t="inlineStr">
        <is>
          <t>LERUM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47599-2025</t>
        </is>
      </c>
      <c r="B76" s="1" t="n">
        <v>45931.45528935185</v>
      </c>
      <c r="C76" s="1" t="n">
        <v>45949</v>
      </c>
      <c r="D76" t="inlineStr">
        <is>
          <t>VÄSTRA GÖTALANDS LÄN</t>
        </is>
      </c>
      <c r="E76" t="inlineStr">
        <is>
          <t>LERUM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4883-2024</t>
        </is>
      </c>
      <c r="B77" s="1" t="n">
        <v>45329</v>
      </c>
      <c r="C77" s="1" t="n">
        <v>45949</v>
      </c>
      <c r="D77" t="inlineStr">
        <is>
          <t>VÄSTRA GÖTALANDS LÄN</t>
        </is>
      </c>
      <c r="E77" t="inlineStr">
        <is>
          <t>LERUM</t>
        </is>
      </c>
      <c r="G77" t="n">
        <v>6.9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14067-2024</t>
        </is>
      </c>
      <c r="B78" s="1" t="n">
        <v>45392.56983796296</v>
      </c>
      <c r="C78" s="1" t="n">
        <v>45949</v>
      </c>
      <c r="D78" t="inlineStr">
        <is>
          <t>VÄSTRA GÖTALANDS LÄN</t>
        </is>
      </c>
      <c r="E78" t="inlineStr">
        <is>
          <t>LERUM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46957-2025</t>
        </is>
      </c>
      <c r="B79" s="1" t="n">
        <v>45929</v>
      </c>
      <c r="C79" s="1" t="n">
        <v>45949</v>
      </c>
      <c r="D79" t="inlineStr">
        <is>
          <t>VÄSTRA GÖTALANDS LÄN</t>
        </is>
      </c>
      <c r="E79" t="inlineStr">
        <is>
          <t>LERUM</t>
        </is>
      </c>
      <c r="G79" t="n">
        <v>8.699999999999999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30518-2021</t>
        </is>
      </c>
      <c r="B80" s="1" t="n">
        <v>44364</v>
      </c>
      <c r="C80" s="1" t="n">
        <v>45949</v>
      </c>
      <c r="D80" t="inlineStr">
        <is>
          <t>VÄSTRA GÖTALANDS LÄN</t>
        </is>
      </c>
      <c r="E80" t="inlineStr">
        <is>
          <t>LERUM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5359-2023</t>
        </is>
      </c>
      <c r="B81" s="1" t="n">
        <v>44959</v>
      </c>
      <c r="C81" s="1" t="n">
        <v>45949</v>
      </c>
      <c r="D81" t="inlineStr">
        <is>
          <t>VÄSTRA GÖTALANDS LÄN</t>
        </is>
      </c>
      <c r="E81" t="inlineStr">
        <is>
          <t>LERUM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28089-2022</t>
        </is>
      </c>
      <c r="B82" s="1" t="n">
        <v>44746</v>
      </c>
      <c r="C82" s="1" t="n">
        <v>45949</v>
      </c>
      <c r="D82" t="inlineStr">
        <is>
          <t>VÄSTRA GÖTALANDS LÄN</t>
        </is>
      </c>
      <c r="E82" t="inlineStr">
        <is>
          <t>LERUM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36415-2023</t>
        </is>
      </c>
      <c r="B83" s="1" t="n">
        <v>45152.57416666667</v>
      </c>
      <c r="C83" s="1" t="n">
        <v>45949</v>
      </c>
      <c r="D83" t="inlineStr">
        <is>
          <t>VÄSTRA GÖTALANDS LÄN</t>
        </is>
      </c>
      <c r="E83" t="inlineStr">
        <is>
          <t>LERUM</t>
        </is>
      </c>
      <c r="G83" t="n">
        <v>8.199999999999999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66107-2021</t>
        </is>
      </c>
      <c r="B84" s="1" t="n">
        <v>44517.71121527778</v>
      </c>
      <c r="C84" s="1" t="n">
        <v>45949</v>
      </c>
      <c r="D84" t="inlineStr">
        <is>
          <t>VÄSTRA GÖTALANDS LÄN</t>
        </is>
      </c>
      <c r="E84" t="inlineStr">
        <is>
          <t>LERUM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40848-2025</t>
        </is>
      </c>
      <c r="B85" s="1" t="n">
        <v>45897</v>
      </c>
      <c r="C85" s="1" t="n">
        <v>45949</v>
      </c>
      <c r="D85" t="inlineStr">
        <is>
          <t>VÄSTRA GÖTALANDS LÄN</t>
        </is>
      </c>
      <c r="E85" t="inlineStr">
        <is>
          <t>LERUM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37441-2022</t>
        </is>
      </c>
      <c r="B86" s="1" t="n">
        <v>44809.47324074074</v>
      </c>
      <c r="C86" s="1" t="n">
        <v>45949</v>
      </c>
      <c r="D86" t="inlineStr">
        <is>
          <t>VÄSTRA GÖTALANDS LÄN</t>
        </is>
      </c>
      <c r="E86" t="inlineStr">
        <is>
          <t>LERUM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22223-2022</t>
        </is>
      </c>
      <c r="B87" s="1" t="n">
        <v>44712</v>
      </c>
      <c r="C87" s="1" t="n">
        <v>45949</v>
      </c>
      <c r="D87" t="inlineStr">
        <is>
          <t>VÄSTRA GÖTALANDS LÄN</t>
        </is>
      </c>
      <c r="E87" t="inlineStr">
        <is>
          <t>LERUM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66104-2021</t>
        </is>
      </c>
      <c r="B88" s="1" t="n">
        <v>44517</v>
      </c>
      <c r="C88" s="1" t="n">
        <v>45949</v>
      </c>
      <c r="D88" t="inlineStr">
        <is>
          <t>VÄSTRA GÖTALANDS LÄN</t>
        </is>
      </c>
      <c r="E88" t="inlineStr">
        <is>
          <t>LERUM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50397-2023</t>
        </is>
      </c>
      <c r="B89" s="1" t="n">
        <v>45216.6400462963</v>
      </c>
      <c r="C89" s="1" t="n">
        <v>45949</v>
      </c>
      <c r="D89" t="inlineStr">
        <is>
          <t>VÄSTRA GÖTALANDS LÄN</t>
        </is>
      </c>
      <c r="E89" t="inlineStr">
        <is>
          <t>LERUM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28103-2022</t>
        </is>
      </c>
      <c r="B90" s="1" t="n">
        <v>44746</v>
      </c>
      <c r="C90" s="1" t="n">
        <v>45949</v>
      </c>
      <c r="D90" t="inlineStr">
        <is>
          <t>VÄSTRA GÖTALANDS LÄN</t>
        </is>
      </c>
      <c r="E90" t="inlineStr">
        <is>
          <t>LERUM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26073-2025</t>
        </is>
      </c>
      <c r="B91" s="1" t="n">
        <v>45805.3218287037</v>
      </c>
      <c r="C91" s="1" t="n">
        <v>45949</v>
      </c>
      <c r="D91" t="inlineStr">
        <is>
          <t>VÄSTRA GÖTALANDS LÄN</t>
        </is>
      </c>
      <c r="E91" t="inlineStr">
        <is>
          <t>LERUM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7989-2024</t>
        </is>
      </c>
      <c r="B92" s="1" t="n">
        <v>45350</v>
      </c>
      <c r="C92" s="1" t="n">
        <v>45949</v>
      </c>
      <c r="D92" t="inlineStr">
        <is>
          <t>VÄSTRA GÖTALANDS LÄN</t>
        </is>
      </c>
      <c r="E92" t="inlineStr">
        <is>
          <t>LERUM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7778-2024</t>
        </is>
      </c>
      <c r="B93" s="1" t="n">
        <v>45349</v>
      </c>
      <c r="C93" s="1" t="n">
        <v>45949</v>
      </c>
      <c r="D93" t="inlineStr">
        <is>
          <t>VÄSTRA GÖTALANDS LÄN</t>
        </is>
      </c>
      <c r="E93" t="inlineStr">
        <is>
          <t>LERUM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10410-2022</t>
        </is>
      </c>
      <c r="B94" s="1" t="n">
        <v>44623.45605324074</v>
      </c>
      <c r="C94" s="1" t="n">
        <v>45949</v>
      </c>
      <c r="D94" t="inlineStr">
        <is>
          <t>VÄSTRA GÖTALANDS LÄN</t>
        </is>
      </c>
      <c r="E94" t="inlineStr">
        <is>
          <t>LERUM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42526-2024</t>
        </is>
      </c>
      <c r="B95" s="1" t="n">
        <v>45565.56991898148</v>
      </c>
      <c r="C95" s="1" t="n">
        <v>45949</v>
      </c>
      <c r="D95" t="inlineStr">
        <is>
          <t>VÄSTRA GÖTALANDS LÄN</t>
        </is>
      </c>
      <c r="E95" t="inlineStr">
        <is>
          <t>LERUM</t>
        </is>
      </c>
      <c r="F95" t="inlineStr">
        <is>
          <t>Kyrkan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57195-2022</t>
        </is>
      </c>
      <c r="B96" s="1" t="n">
        <v>44895</v>
      </c>
      <c r="C96" s="1" t="n">
        <v>45949</v>
      </c>
      <c r="D96" t="inlineStr">
        <is>
          <t>VÄSTRA GÖTALANDS LÄN</t>
        </is>
      </c>
      <c r="E96" t="inlineStr">
        <is>
          <t>LERUM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27367-2025</t>
        </is>
      </c>
      <c r="B97" s="1" t="n">
        <v>45812.64487268519</v>
      </c>
      <c r="C97" s="1" t="n">
        <v>45949</v>
      </c>
      <c r="D97" t="inlineStr">
        <is>
          <t>VÄSTRA GÖTALANDS LÄN</t>
        </is>
      </c>
      <c r="E97" t="inlineStr">
        <is>
          <t>LERUM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57120-2022</t>
        </is>
      </c>
      <c r="B98" s="1" t="n">
        <v>44895.54767361111</v>
      </c>
      <c r="C98" s="1" t="n">
        <v>45949</v>
      </c>
      <c r="D98" t="inlineStr">
        <is>
          <t>VÄSTRA GÖTALANDS LÄN</t>
        </is>
      </c>
      <c r="E98" t="inlineStr">
        <is>
          <t>LERUM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50405-2023</t>
        </is>
      </c>
      <c r="B99" s="1" t="n">
        <v>45216</v>
      </c>
      <c r="C99" s="1" t="n">
        <v>45949</v>
      </c>
      <c r="D99" t="inlineStr">
        <is>
          <t>VÄSTRA GÖTALANDS LÄN</t>
        </is>
      </c>
      <c r="E99" t="inlineStr">
        <is>
          <t>LERUM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50410-2023</t>
        </is>
      </c>
      <c r="B100" s="1" t="n">
        <v>45216.66064814815</v>
      </c>
      <c r="C100" s="1" t="n">
        <v>45949</v>
      </c>
      <c r="D100" t="inlineStr">
        <is>
          <t>VÄSTRA GÖTALANDS LÄN</t>
        </is>
      </c>
      <c r="E100" t="inlineStr">
        <is>
          <t>LERUM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28053-2025</t>
        </is>
      </c>
      <c r="B101" s="1" t="n">
        <v>45817.65983796296</v>
      </c>
      <c r="C101" s="1" t="n">
        <v>45949</v>
      </c>
      <c r="D101" t="inlineStr">
        <is>
          <t>VÄSTRA GÖTALANDS LÄN</t>
        </is>
      </c>
      <c r="E101" t="inlineStr">
        <is>
          <t>LERUM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28029-2025</t>
        </is>
      </c>
      <c r="B102" s="1" t="n">
        <v>45817.6285300926</v>
      </c>
      <c r="C102" s="1" t="n">
        <v>45949</v>
      </c>
      <c r="D102" t="inlineStr">
        <is>
          <t>VÄSTRA GÖTALANDS LÄN</t>
        </is>
      </c>
      <c r="E102" t="inlineStr">
        <is>
          <t>LERUM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47944-2024</t>
        </is>
      </c>
      <c r="B103" s="1" t="n">
        <v>45589.35490740741</v>
      </c>
      <c r="C103" s="1" t="n">
        <v>45949</v>
      </c>
      <c r="D103" t="inlineStr">
        <is>
          <t>VÄSTRA GÖTALANDS LÄN</t>
        </is>
      </c>
      <c r="E103" t="inlineStr">
        <is>
          <t>LERUM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28118-2024</t>
        </is>
      </c>
      <c r="B104" s="1" t="n">
        <v>45476.64726851852</v>
      </c>
      <c r="C104" s="1" t="n">
        <v>45949</v>
      </c>
      <c r="D104" t="inlineStr">
        <is>
          <t>VÄSTRA GÖTALANDS LÄN</t>
        </is>
      </c>
      <c r="E104" t="inlineStr">
        <is>
          <t>LERUM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28139-2024</t>
        </is>
      </c>
      <c r="B105" s="1" t="n">
        <v>45476.69767361111</v>
      </c>
      <c r="C105" s="1" t="n">
        <v>45949</v>
      </c>
      <c r="D105" t="inlineStr">
        <is>
          <t>VÄSTRA GÖTALANDS LÄN</t>
        </is>
      </c>
      <c r="E105" t="inlineStr">
        <is>
          <t>LERUM</t>
        </is>
      </c>
      <c r="G105" t="n">
        <v>5.2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29394-2025</t>
        </is>
      </c>
      <c r="B106" s="1" t="n">
        <v>45824.60599537037</v>
      </c>
      <c r="C106" s="1" t="n">
        <v>45949</v>
      </c>
      <c r="D106" t="inlineStr">
        <is>
          <t>VÄSTRA GÖTALANDS LÄN</t>
        </is>
      </c>
      <c r="E106" t="inlineStr">
        <is>
          <t>LERUM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41836-2022</t>
        </is>
      </c>
      <c r="B107" s="1" t="n">
        <v>44828.34606481482</v>
      </c>
      <c r="C107" s="1" t="n">
        <v>45949</v>
      </c>
      <c r="D107" t="inlineStr">
        <is>
          <t>VÄSTRA GÖTALANDS LÄN</t>
        </is>
      </c>
      <c r="E107" t="inlineStr">
        <is>
          <t>LERUM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11124-2025</t>
        </is>
      </c>
      <c r="B108" s="1" t="n">
        <v>45723.64142361111</v>
      </c>
      <c r="C108" s="1" t="n">
        <v>45949</v>
      </c>
      <c r="D108" t="inlineStr">
        <is>
          <t>VÄSTRA GÖTALANDS LÄN</t>
        </is>
      </c>
      <c r="E108" t="inlineStr">
        <is>
          <t>LERUM</t>
        </is>
      </c>
      <c r="G108" t="n">
        <v>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13100-2025</t>
        </is>
      </c>
      <c r="B109" s="1" t="n">
        <v>45734.67028935185</v>
      </c>
      <c r="C109" s="1" t="n">
        <v>45949</v>
      </c>
      <c r="D109" t="inlineStr">
        <is>
          <t>VÄSTRA GÖTALANDS LÄN</t>
        </is>
      </c>
      <c r="E109" t="inlineStr">
        <is>
          <t>LERUM</t>
        </is>
      </c>
      <c r="G109" t="n">
        <v>8.800000000000001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7990-2024</t>
        </is>
      </c>
      <c r="B110" s="1" t="n">
        <v>45350</v>
      </c>
      <c r="C110" s="1" t="n">
        <v>45949</v>
      </c>
      <c r="D110" t="inlineStr">
        <is>
          <t>VÄSTRA GÖTALANDS LÄN</t>
        </is>
      </c>
      <c r="E110" t="inlineStr">
        <is>
          <t>LERUM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36756-2022</t>
        </is>
      </c>
      <c r="B111" s="1" t="n">
        <v>44805</v>
      </c>
      <c r="C111" s="1" t="n">
        <v>45949</v>
      </c>
      <c r="D111" t="inlineStr">
        <is>
          <t>VÄSTRA GÖTALANDS LÄN</t>
        </is>
      </c>
      <c r="E111" t="inlineStr">
        <is>
          <t>LERUM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31687-2025</t>
        </is>
      </c>
      <c r="B112" s="1" t="n">
        <v>45834.39827546296</v>
      </c>
      <c r="C112" s="1" t="n">
        <v>45949</v>
      </c>
      <c r="D112" t="inlineStr">
        <is>
          <t>VÄSTRA GÖTALANDS LÄN</t>
        </is>
      </c>
      <c r="E112" t="inlineStr">
        <is>
          <t>LERUM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32093-2025</t>
        </is>
      </c>
      <c r="B113" s="1" t="n">
        <v>45835.45971064815</v>
      </c>
      <c r="C113" s="1" t="n">
        <v>45949</v>
      </c>
      <c r="D113" t="inlineStr">
        <is>
          <t>VÄSTRA GÖTALANDS LÄN</t>
        </is>
      </c>
      <c r="E113" t="inlineStr">
        <is>
          <t>LERUM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32095-2025</t>
        </is>
      </c>
      <c r="B114" s="1" t="n">
        <v>45835.46107638889</v>
      </c>
      <c r="C114" s="1" t="n">
        <v>45949</v>
      </c>
      <c r="D114" t="inlineStr">
        <is>
          <t>VÄSTRA GÖTALANDS LÄN</t>
        </is>
      </c>
      <c r="E114" t="inlineStr">
        <is>
          <t>LERUM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64866-2023</t>
        </is>
      </c>
      <c r="B115" s="1" t="n">
        <v>45282</v>
      </c>
      <c r="C115" s="1" t="n">
        <v>45949</v>
      </c>
      <c r="D115" t="inlineStr">
        <is>
          <t>VÄSTRA GÖTALANDS LÄN</t>
        </is>
      </c>
      <c r="E115" t="inlineStr">
        <is>
          <t>LERUM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43043-2025</t>
        </is>
      </c>
      <c r="B116" s="1" t="n">
        <v>45909.55841435185</v>
      </c>
      <c r="C116" s="1" t="n">
        <v>45949</v>
      </c>
      <c r="D116" t="inlineStr">
        <is>
          <t>VÄSTRA GÖTALANDS LÄN</t>
        </is>
      </c>
      <c r="E116" t="inlineStr">
        <is>
          <t>LERUM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16648-2023</t>
        </is>
      </c>
      <c r="B117" s="1" t="n">
        <v>45028</v>
      </c>
      <c r="C117" s="1" t="n">
        <v>45949</v>
      </c>
      <c r="D117" t="inlineStr">
        <is>
          <t>VÄSTRA GÖTALANDS LÄN</t>
        </is>
      </c>
      <c r="E117" t="inlineStr">
        <is>
          <t>LERUM</t>
        </is>
      </c>
      <c r="F117" t="inlineStr">
        <is>
          <t>Kyrkan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44778-2025</t>
        </is>
      </c>
      <c r="B118" s="1" t="n">
        <v>45917.86079861111</v>
      </c>
      <c r="C118" s="1" t="n">
        <v>45949</v>
      </c>
      <c r="D118" t="inlineStr">
        <is>
          <t>VÄSTRA GÖTALANDS LÄN</t>
        </is>
      </c>
      <c r="E118" t="inlineStr">
        <is>
          <t>LERUM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44780-2025</t>
        </is>
      </c>
      <c r="B119" s="1" t="n">
        <v>45917.8653125</v>
      </c>
      <c r="C119" s="1" t="n">
        <v>45949</v>
      </c>
      <c r="D119" t="inlineStr">
        <is>
          <t>VÄSTRA GÖTALANDS LÄN</t>
        </is>
      </c>
      <c r="E119" t="inlineStr">
        <is>
          <t>LERUM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45132-2025</t>
        </is>
      </c>
      <c r="B120" s="1" t="n">
        <v>45919.44319444444</v>
      </c>
      <c r="C120" s="1" t="n">
        <v>45949</v>
      </c>
      <c r="D120" t="inlineStr">
        <is>
          <t>VÄSTRA GÖTALANDS LÄN</t>
        </is>
      </c>
      <c r="E120" t="inlineStr">
        <is>
          <t>LERUM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45483-2025</t>
        </is>
      </c>
      <c r="B121" s="1" t="n">
        <v>45922.54346064815</v>
      </c>
      <c r="C121" s="1" t="n">
        <v>45949</v>
      </c>
      <c r="D121" t="inlineStr">
        <is>
          <t>VÄSTRA GÖTALANDS LÄN</t>
        </is>
      </c>
      <c r="E121" t="inlineStr">
        <is>
          <t>LERUM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45396-2025</t>
        </is>
      </c>
      <c r="B122" s="1" t="n">
        <v>45922.41402777778</v>
      </c>
      <c r="C122" s="1" t="n">
        <v>45949</v>
      </c>
      <c r="D122" t="inlineStr">
        <is>
          <t>VÄSTRA GÖTALANDS LÄN</t>
        </is>
      </c>
      <c r="E122" t="inlineStr">
        <is>
          <t>LERUM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45363-2025</t>
        </is>
      </c>
      <c r="B123" s="1" t="n">
        <v>45922.38008101852</v>
      </c>
      <c r="C123" s="1" t="n">
        <v>45949</v>
      </c>
      <c r="D123" t="inlineStr">
        <is>
          <t>VÄSTRA GÖTALANDS LÄN</t>
        </is>
      </c>
      <c r="E123" t="inlineStr">
        <is>
          <t>LERUM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>
      <c r="A124" t="inlineStr">
        <is>
          <t>A 47866-2024</t>
        </is>
      </c>
      <c r="B124" s="1" t="n">
        <v>45588.69111111111</v>
      </c>
      <c r="C124" s="1" t="n">
        <v>45949</v>
      </c>
      <c r="D124" t="inlineStr">
        <is>
          <t>VÄSTRA GÖTALANDS LÄN</t>
        </is>
      </c>
      <c r="E124" t="inlineStr">
        <is>
          <t>LERUM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2025-10-19T11:50:40Z</dcterms:created>
  <dcterms:modified xmlns:dcterms="http://purl.org/dc/terms/" xmlns:xsi="http://www.w3.org/2001/XMLSchema-instance" xsi:type="dcterms:W3CDTF">2025-10-19T11:50:41Z</dcterms:modified>
</cp:coreProperties>
</file>