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45956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39553-2024</t>
        </is>
      </c>
      <c r="B3" s="1" t="n">
        <v>45551</v>
      </c>
      <c r="C3" s="1" t="n">
        <v>45956</v>
      </c>
      <c r="D3" t="inlineStr">
        <is>
          <t>VÄSTRA GÖTALANDS LÄN</t>
        </is>
      </c>
      <c r="E3" t="inlineStr">
        <is>
          <t>GULLSPÅNG</t>
        </is>
      </c>
      <c r="G3" t="n">
        <v>11.5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Gulsparv
Ärtsångare
Grönsiska</t>
        </is>
      </c>
      <c r="S3">
        <f>HYPERLINK("https://klasma.github.io/Logging_1447/artfynd/A 39553-2024 artfynd.xlsx", "A 39553-2024")</f>
        <v/>
      </c>
      <c r="T3">
        <f>HYPERLINK("https://klasma.github.io/Logging_1447/kartor/A 39553-2024 karta.png", "A 39553-2024")</f>
        <v/>
      </c>
      <c r="V3">
        <f>HYPERLINK("https://klasma.github.io/Logging_1447/klagomål/A 39553-2024 FSC-klagomål.docx", "A 39553-2024")</f>
        <v/>
      </c>
      <c r="W3">
        <f>HYPERLINK("https://klasma.github.io/Logging_1447/klagomålsmail/A 39553-2024 FSC-klagomål mail.docx", "A 39553-2024")</f>
        <v/>
      </c>
      <c r="X3">
        <f>HYPERLINK("https://klasma.github.io/Logging_1447/tillsyn/A 39553-2024 tillsynsbegäran.docx", "A 39553-2024")</f>
        <v/>
      </c>
      <c r="Y3">
        <f>HYPERLINK("https://klasma.github.io/Logging_1447/tillsynsmail/A 39553-2024 tillsynsbegäran mail.docx", "A 39553-2024")</f>
        <v/>
      </c>
      <c r="Z3">
        <f>HYPERLINK("https://klasma.github.io/Logging_1447/fåglar/A 39553-2024 prioriterade fågelarter.docx", "A 39553-2024")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45956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45956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45956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12709-2025</t>
        </is>
      </c>
      <c r="B7" s="1" t="n">
        <v>45733.47122685185</v>
      </c>
      <c r="C7" s="1" t="n">
        <v>45956</v>
      </c>
      <c r="D7" t="inlineStr">
        <is>
          <t>VÄSTRA GÖTALANDS LÄN</t>
        </is>
      </c>
      <c r="E7" t="inlineStr">
        <is>
          <t>GULLSPÅNG</t>
        </is>
      </c>
      <c r="G7" t="n">
        <v>0.4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HYPERLINK("https://klasma.github.io/Logging_1447/artfynd/A 12709-2025 artfynd.xlsx", "A 12709-2025")</f>
        <v/>
      </c>
      <c r="T7">
        <f>HYPERLINK("https://klasma.github.io/Logging_1447/kartor/A 12709-2025 karta.png", "A 12709-2025")</f>
        <v/>
      </c>
      <c r="U7">
        <f>HYPERLINK("https://klasma.github.io/Logging_1447/knärot/A 12709-2025 karta knärot.png", "A 12709-2025")</f>
        <v/>
      </c>
      <c r="V7">
        <f>HYPERLINK("https://klasma.github.io/Logging_1447/klagomål/A 12709-2025 FSC-klagomål.docx", "A 12709-2025")</f>
        <v/>
      </c>
      <c r="W7">
        <f>HYPERLINK("https://klasma.github.io/Logging_1447/klagomålsmail/A 12709-2025 FSC-klagomål mail.docx", "A 12709-2025")</f>
        <v/>
      </c>
      <c r="X7">
        <f>HYPERLINK("https://klasma.github.io/Logging_1447/tillsyn/A 12709-2025 tillsynsbegäran.docx", "A 12709-2025")</f>
        <v/>
      </c>
      <c r="Y7">
        <f>HYPERLINK("https://klasma.github.io/Logging_1447/tillsynsmail/A 12709-2025 tillsynsbegäran mail.docx", "A 12709-2025")</f>
        <v/>
      </c>
    </row>
    <row r="8" ht="15" customHeight="1">
      <c r="A8" t="inlineStr">
        <is>
          <t>A 25432-2021</t>
        </is>
      </c>
      <c r="B8" s="1" t="n">
        <v>44342</v>
      </c>
      <c r="C8" s="1" t="n">
        <v>45956</v>
      </c>
      <c r="D8" t="inlineStr">
        <is>
          <t>VÄSTRA GÖTALANDS LÄN</t>
        </is>
      </c>
      <c r="E8" t="inlineStr">
        <is>
          <t>GULLSPÅNG</t>
        </is>
      </c>
      <c r="G8" t="n">
        <v>7.8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Åkerrödtoppa</t>
        </is>
      </c>
      <c r="S8">
        <f>HYPERLINK("https://klasma.github.io/Logging_1447/artfynd/A 25432-2021 artfynd.xlsx", "A 25432-2021")</f>
        <v/>
      </c>
      <c r="T8">
        <f>HYPERLINK("https://klasma.github.io/Logging_1447/kartor/A 25432-2021 karta.png", "A 25432-2021")</f>
        <v/>
      </c>
      <c r="V8">
        <f>HYPERLINK("https://klasma.github.io/Logging_1447/klagomål/A 25432-2021 FSC-klagomål.docx", "A 25432-2021")</f>
        <v/>
      </c>
      <c r="W8">
        <f>HYPERLINK("https://klasma.github.io/Logging_1447/klagomålsmail/A 25432-2021 FSC-klagomål mail.docx", "A 25432-2021")</f>
        <v/>
      </c>
      <c r="X8">
        <f>HYPERLINK("https://klasma.github.io/Logging_1447/tillsyn/A 25432-2021 tillsynsbegäran.docx", "A 25432-2021")</f>
        <v/>
      </c>
      <c r="Y8">
        <f>HYPERLINK("https://klasma.github.io/Logging_1447/tillsynsmail/A 25432-2021 tillsynsbegäran mail.docx", "A 25432-2021")</f>
        <v/>
      </c>
    </row>
    <row r="9" ht="15" customHeight="1">
      <c r="A9" t="inlineStr">
        <is>
          <t>A 2637-2022</t>
        </is>
      </c>
      <c r="B9" s="1" t="n">
        <v>44580</v>
      </c>
      <c r="C9" s="1" t="n">
        <v>45956</v>
      </c>
      <c r="D9" t="inlineStr">
        <is>
          <t>VÄSTRA GÖTALANDS LÄN</t>
        </is>
      </c>
      <c r="E9" t="inlineStr">
        <is>
          <t>GULLSPÅNG</t>
        </is>
      </c>
      <c r="G9" t="n">
        <v>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2637-2022 artfynd.xlsx", "A 2637-2022")</f>
        <v/>
      </c>
      <c r="T9">
        <f>HYPERLINK("https://klasma.github.io/Logging_1447/kartor/A 2637-2022 karta.png", "A 2637-2022")</f>
        <v/>
      </c>
      <c r="U9">
        <f>HYPERLINK("https://klasma.github.io/Logging_1447/knärot/A 2637-2022 karta knärot.png", "A 2637-2022")</f>
        <v/>
      </c>
      <c r="V9">
        <f>HYPERLINK("https://klasma.github.io/Logging_1447/klagomål/A 2637-2022 FSC-klagomål.docx", "A 2637-2022")</f>
        <v/>
      </c>
      <c r="W9">
        <f>HYPERLINK("https://klasma.github.io/Logging_1447/klagomålsmail/A 2637-2022 FSC-klagomål mail.docx", "A 2637-2022")</f>
        <v/>
      </c>
      <c r="X9">
        <f>HYPERLINK("https://klasma.github.io/Logging_1447/tillsyn/A 2637-2022 tillsynsbegäran.docx", "A 2637-2022")</f>
        <v/>
      </c>
      <c r="Y9">
        <f>HYPERLINK("https://klasma.github.io/Logging_1447/tillsynsmail/A 2637-2022 tillsynsbegäran mail.docx", "A 2637-2022")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45956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HYPERLINK("https://klasma.github.io/Logging_1447/artfynd/A 37767-2023 artfynd.xlsx", "A 37767-2023")</f>
        <v/>
      </c>
      <c r="T10">
        <f>HYPERLINK("https://klasma.github.io/Logging_1447/kartor/A 37767-2023 karta.png", "A 37767-2023")</f>
        <v/>
      </c>
      <c r="V10">
        <f>HYPERLINK("https://klasma.github.io/Logging_1447/klagomål/A 37767-2023 FSC-klagomål.docx", "A 37767-2023")</f>
        <v/>
      </c>
      <c r="W10">
        <f>HYPERLINK("https://klasma.github.io/Logging_1447/klagomålsmail/A 37767-2023 FSC-klagomål mail.docx", "A 37767-2023")</f>
        <v/>
      </c>
      <c r="X10">
        <f>HYPERLINK("https://klasma.github.io/Logging_1447/tillsyn/A 37767-2023 tillsynsbegäran.docx", "A 37767-2023")</f>
        <v/>
      </c>
      <c r="Y10">
        <f>HYPERLINK("https://klasma.github.io/Logging_1447/tillsynsmail/A 37767-2023 tillsynsbegäran mail.docx", "A 37767-2023")</f>
        <v/>
      </c>
    </row>
    <row r="11" ht="15" customHeight="1">
      <c r="A11" t="inlineStr">
        <is>
          <t>A 25432-2021</t>
        </is>
      </c>
      <c r="B11" s="1" t="n">
        <v>44342</v>
      </c>
      <c r="C11" s="1" t="n">
        <v>45956</v>
      </c>
      <c r="D11" t="inlineStr">
        <is>
          <t>VÄSTRA GÖTALANDS LÄN</t>
        </is>
      </c>
      <c r="E11" t="inlineStr">
        <is>
          <t>GULLSPÅNG</t>
        </is>
      </c>
      <c r="G11" t="n">
        <v>7.8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Åkerrödtoppa</t>
        </is>
      </c>
      <c r="S11">
        <f>HYPERLINK("https://klasma.github.io/Logging_1447/artfynd/A 25432-2021 artfynd.xlsx", "A 25432-2021")</f>
        <v/>
      </c>
      <c r="T11">
        <f>HYPERLINK("https://klasma.github.io/Logging_1447/kartor/A 25432-2021 karta.png", "A 25432-2021")</f>
        <v/>
      </c>
      <c r="V11">
        <f>HYPERLINK("https://klasma.github.io/Logging_1447/klagomål/A 25432-2021 FSC-klagomål.docx", "A 25432-2021")</f>
        <v/>
      </c>
      <c r="W11">
        <f>HYPERLINK("https://klasma.github.io/Logging_1447/klagomålsmail/A 25432-2021 FSC-klagomål mail.docx", "A 25432-2021")</f>
        <v/>
      </c>
      <c r="X11">
        <f>HYPERLINK("https://klasma.github.io/Logging_1447/tillsyn/A 25432-2021 tillsynsbegäran.docx", "A 25432-2021")</f>
        <v/>
      </c>
      <c r="Y11">
        <f>HYPERLINK("https://klasma.github.io/Logging_1447/tillsynsmail/A 25432-2021 tillsynsbegäran mail.docx", "A 25432-2021")</f>
        <v/>
      </c>
    </row>
    <row r="12" ht="15" customHeight="1">
      <c r="A12" t="inlineStr">
        <is>
          <t>A 56535-2024</t>
        </is>
      </c>
      <c r="B12" s="1" t="n">
        <v>45625</v>
      </c>
      <c r="C12" s="1" t="n">
        <v>45956</v>
      </c>
      <c r="D12" t="inlineStr">
        <is>
          <t>VÄSTRA GÖTALANDS LÄN</t>
        </is>
      </c>
      <c r="E12" t="inlineStr">
        <is>
          <t>GULLSPÅNG</t>
        </is>
      </c>
      <c r="G12" t="n">
        <v>2.1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Koppartaggsvamp</t>
        </is>
      </c>
      <c r="S12">
        <f>HYPERLINK("https://klasma.github.io/Logging_1447/artfynd/A 56535-2024 artfynd.xlsx", "A 56535-2024")</f>
        <v/>
      </c>
      <c r="T12">
        <f>HYPERLINK("https://klasma.github.io/Logging_1447/kartor/A 56535-2024 karta.png", "A 56535-2024")</f>
        <v/>
      </c>
      <c r="V12">
        <f>HYPERLINK("https://klasma.github.io/Logging_1447/klagomål/A 56535-2024 FSC-klagomål.docx", "A 56535-2024")</f>
        <v/>
      </c>
      <c r="W12">
        <f>HYPERLINK("https://klasma.github.io/Logging_1447/klagomålsmail/A 56535-2024 FSC-klagomål mail.docx", "A 56535-2024")</f>
        <v/>
      </c>
      <c r="X12">
        <f>HYPERLINK("https://klasma.github.io/Logging_1447/tillsyn/A 56535-2024 tillsynsbegäran.docx", "A 56535-2024")</f>
        <v/>
      </c>
      <c r="Y12">
        <f>HYPERLINK("https://klasma.github.io/Logging_1447/tillsynsmail/A 56535-2024 tillsynsbegäran mail.docx", "A 56535-2024")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45956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45956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17799-2021</t>
        </is>
      </c>
      <c r="B15" s="1" t="n">
        <v>44300</v>
      </c>
      <c r="C15" s="1" t="n">
        <v>45956</v>
      </c>
      <c r="D15" t="inlineStr">
        <is>
          <t>VÄSTRA GÖTALANDS LÄN</t>
        </is>
      </c>
      <c r="E15" t="inlineStr">
        <is>
          <t>GULLSPÅNG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14112-2021</t>
        </is>
      </c>
      <c r="B16" s="1" t="n">
        <v>44278</v>
      </c>
      <c r="C16" s="1" t="n">
        <v>45956</v>
      </c>
      <c r="D16" t="inlineStr">
        <is>
          <t>VÄSTRA GÖTALANDS LÄN</t>
        </is>
      </c>
      <c r="E16" t="inlineStr">
        <is>
          <t>GULLSPÅNG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45956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45956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45956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45956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45956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45956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45956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45956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45956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45956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46431-2022</t>
        </is>
      </c>
      <c r="B27" s="1" t="n">
        <v>44846</v>
      </c>
      <c r="C27" s="1" t="n">
        <v>45956</v>
      </c>
      <c r="D27" t="inlineStr">
        <is>
          <t>VÄSTRA GÖTALANDS LÄN</t>
        </is>
      </c>
      <c r="E27" t="inlineStr">
        <is>
          <t>GULLSPÅNG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45956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45956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14250-2021</t>
        </is>
      </c>
      <c r="B30" s="1" t="n">
        <v>44278</v>
      </c>
      <c r="C30" s="1" t="n">
        <v>45956</v>
      </c>
      <c r="D30" t="inlineStr">
        <is>
          <t>VÄSTRA GÖTALANDS LÄN</t>
        </is>
      </c>
      <c r="E30" t="inlineStr">
        <is>
          <t>GULLSPÅNG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11719-2021</t>
        </is>
      </c>
      <c r="B31" s="1" t="n">
        <v>44265</v>
      </c>
      <c r="C31" s="1" t="n">
        <v>45956</v>
      </c>
      <c r="D31" t="inlineStr">
        <is>
          <t>VÄSTRA GÖTALANDS LÄN</t>
        </is>
      </c>
      <c r="E31" t="inlineStr">
        <is>
          <t>GULLSPÅNG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66603-2021</t>
        </is>
      </c>
      <c r="B32" s="1" t="n">
        <v>44519.47723379629</v>
      </c>
      <c r="C32" s="1" t="n">
        <v>45956</v>
      </c>
      <c r="D32" t="inlineStr">
        <is>
          <t>VÄSTRA GÖTALANDS LÄN</t>
        </is>
      </c>
      <c r="E32" t="inlineStr">
        <is>
          <t>GULLSPÅNG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45956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45956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45956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45956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45956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45956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45956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45956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45956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45956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45956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45956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45956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45956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45956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45956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45956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45956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45956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45956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62345-2020</t>
        </is>
      </c>
      <c r="B53" s="1" t="n">
        <v>44160</v>
      </c>
      <c r="C53" s="1" t="n">
        <v>45956</v>
      </c>
      <c r="D53" t="inlineStr">
        <is>
          <t>VÄSTRA GÖTALANDS LÄN</t>
        </is>
      </c>
      <c r="E53" t="inlineStr">
        <is>
          <t>GULLSPÅNG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2640-2022</t>
        </is>
      </c>
      <c r="B54" s="1" t="n">
        <v>44580</v>
      </c>
      <c r="C54" s="1" t="n">
        <v>45956</v>
      </c>
      <c r="D54" t="inlineStr">
        <is>
          <t>VÄSTRA GÖTALANDS LÄN</t>
        </is>
      </c>
      <c r="E54" t="inlineStr">
        <is>
          <t>GULLSPÅNG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43749-2021</t>
        </is>
      </c>
      <c r="B55" s="1" t="n">
        <v>44433</v>
      </c>
      <c r="C55" s="1" t="n">
        <v>45956</v>
      </c>
      <c r="D55" t="inlineStr">
        <is>
          <t>VÄSTRA GÖTALANDS LÄN</t>
        </is>
      </c>
      <c r="E55" t="inlineStr">
        <is>
          <t>GULLSPÅNG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21770-2021</t>
        </is>
      </c>
      <c r="B56" s="1" t="n">
        <v>44321</v>
      </c>
      <c r="C56" s="1" t="n">
        <v>45956</v>
      </c>
      <c r="D56" t="inlineStr">
        <is>
          <t>VÄSTRA GÖTALANDS LÄN</t>
        </is>
      </c>
      <c r="E56" t="inlineStr">
        <is>
          <t>GULLSPÅNG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1074-2021</t>
        </is>
      </c>
      <c r="B57" s="1" t="n">
        <v>44207</v>
      </c>
      <c r="C57" s="1" t="n">
        <v>45956</v>
      </c>
      <c r="D57" t="inlineStr">
        <is>
          <t>VÄSTRA GÖTALANDS LÄN</t>
        </is>
      </c>
      <c r="E57" t="inlineStr">
        <is>
          <t>GULLSPÅNG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52568-2021</t>
        </is>
      </c>
      <c r="B58" s="1" t="n">
        <v>44466</v>
      </c>
      <c r="C58" s="1" t="n">
        <v>45956</v>
      </c>
      <c r="D58" t="inlineStr">
        <is>
          <t>VÄSTRA GÖTALANDS LÄN</t>
        </is>
      </c>
      <c r="E58" t="inlineStr">
        <is>
          <t>GULLSPÅNG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52572-2021</t>
        </is>
      </c>
      <c r="B59" s="1" t="n">
        <v>44466</v>
      </c>
      <c r="C59" s="1" t="n">
        <v>45956</v>
      </c>
      <c r="D59" t="inlineStr">
        <is>
          <t>VÄSTRA GÖTALANDS LÄN</t>
        </is>
      </c>
      <c r="E59" t="inlineStr">
        <is>
          <t>GULLSPÅNG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8910-2022</t>
        </is>
      </c>
      <c r="B60" s="1" t="n">
        <v>44614</v>
      </c>
      <c r="C60" s="1" t="n">
        <v>45956</v>
      </c>
      <c r="D60" t="inlineStr">
        <is>
          <t>VÄSTRA GÖTALANDS LÄN</t>
        </is>
      </c>
      <c r="E60" t="inlineStr">
        <is>
          <t>GULLSPÅNG</t>
        </is>
      </c>
      <c r="F60" t="inlineStr">
        <is>
          <t>Kyrkan</t>
        </is>
      </c>
      <c r="G60" t="n">
        <v>9.9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11805-2021</t>
        </is>
      </c>
      <c r="B61" s="1" t="n">
        <v>44265</v>
      </c>
      <c r="C61" s="1" t="n">
        <v>45956</v>
      </c>
      <c r="D61" t="inlineStr">
        <is>
          <t>VÄSTRA GÖTALANDS LÄN</t>
        </is>
      </c>
      <c r="E61" t="inlineStr">
        <is>
          <t>GULLSPÅNG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35672-2021</t>
        </is>
      </c>
      <c r="B62" s="1" t="n">
        <v>44386</v>
      </c>
      <c r="C62" s="1" t="n">
        <v>45956</v>
      </c>
      <c r="D62" t="inlineStr">
        <is>
          <t>VÄSTRA GÖTALANDS LÄN</t>
        </is>
      </c>
      <c r="E62" t="inlineStr">
        <is>
          <t>GULLSPÅNG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28101-2022</t>
        </is>
      </c>
      <c r="B63" s="1" t="n">
        <v>44746.47565972222</v>
      </c>
      <c r="C63" s="1" t="n">
        <v>45956</v>
      </c>
      <c r="D63" t="inlineStr">
        <is>
          <t>VÄSTRA GÖTALANDS LÄN</t>
        </is>
      </c>
      <c r="E63" t="inlineStr">
        <is>
          <t>GULLSPÅNG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16511-2021</t>
        </is>
      </c>
      <c r="B64" s="1" t="n">
        <v>44293</v>
      </c>
      <c r="C64" s="1" t="n">
        <v>45956</v>
      </c>
      <c r="D64" t="inlineStr">
        <is>
          <t>VÄSTRA GÖTALANDS LÄN</t>
        </is>
      </c>
      <c r="E64" t="inlineStr">
        <is>
          <t>GULLSPÅNG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71009-2021</t>
        </is>
      </c>
      <c r="B65" s="1" t="n">
        <v>44538</v>
      </c>
      <c r="C65" s="1" t="n">
        <v>45956</v>
      </c>
      <c r="D65" t="inlineStr">
        <is>
          <t>VÄSTRA GÖTALANDS LÄN</t>
        </is>
      </c>
      <c r="E65" t="inlineStr">
        <is>
          <t>GULLSPÅNG</t>
        </is>
      </c>
      <c r="F65" t="inlineStr">
        <is>
          <t>Kyrkan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14406-2022</t>
        </is>
      </c>
      <c r="B66" s="1" t="n">
        <v>44652</v>
      </c>
      <c r="C66" s="1" t="n">
        <v>45956</v>
      </c>
      <c r="D66" t="inlineStr">
        <is>
          <t>VÄSTRA GÖTALANDS LÄN</t>
        </is>
      </c>
      <c r="E66" t="inlineStr">
        <is>
          <t>GULLSPÅNG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14093-2021</t>
        </is>
      </c>
      <c r="B67" s="1" t="n">
        <v>44278.27473379629</v>
      </c>
      <c r="C67" s="1" t="n">
        <v>45956</v>
      </c>
      <c r="D67" t="inlineStr">
        <is>
          <t>VÄSTRA GÖTALANDS LÄN</t>
        </is>
      </c>
      <c r="E67" t="inlineStr">
        <is>
          <t>GULLSPÅNG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40935-2021</t>
        </is>
      </c>
      <c r="B68" s="1" t="n">
        <v>44421</v>
      </c>
      <c r="C68" s="1" t="n">
        <v>45956</v>
      </c>
      <c r="D68" t="inlineStr">
        <is>
          <t>VÄSTRA GÖTALANDS LÄN</t>
        </is>
      </c>
      <c r="E68" t="inlineStr">
        <is>
          <t>GULLSPÅNG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9423-2022</t>
        </is>
      </c>
      <c r="B69" s="1" t="n">
        <v>44616</v>
      </c>
      <c r="C69" s="1" t="n">
        <v>45956</v>
      </c>
      <c r="D69" t="inlineStr">
        <is>
          <t>VÄSTRA GÖTALANDS LÄN</t>
        </is>
      </c>
      <c r="E69" t="inlineStr">
        <is>
          <t>GULLSPÅNG</t>
        </is>
      </c>
      <c r="F69" t="inlineStr">
        <is>
          <t>Kyrkan</t>
        </is>
      </c>
      <c r="G69" t="n">
        <v>8.6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10056-2022</t>
        </is>
      </c>
      <c r="B70" s="1" t="n">
        <v>44621</v>
      </c>
      <c r="C70" s="1" t="n">
        <v>45956</v>
      </c>
      <c r="D70" t="inlineStr">
        <is>
          <t>VÄSTRA GÖTALANDS LÄN</t>
        </is>
      </c>
      <c r="E70" t="inlineStr">
        <is>
          <t>GULLSPÅNG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34589-2022</t>
        </is>
      </c>
      <c r="B71" s="1" t="n">
        <v>44795.36982638889</v>
      </c>
      <c r="C71" s="1" t="n">
        <v>45956</v>
      </c>
      <c r="D71" t="inlineStr">
        <is>
          <t>VÄSTRA GÖTALANDS LÄN</t>
        </is>
      </c>
      <c r="E71" t="inlineStr">
        <is>
          <t>GULLSPÅNG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50456-2022</t>
        </is>
      </c>
      <c r="B72" s="1" t="n">
        <v>44861</v>
      </c>
      <c r="C72" s="1" t="n">
        <v>45956</v>
      </c>
      <c r="D72" t="inlineStr">
        <is>
          <t>VÄSTRA GÖTALANDS LÄN</t>
        </is>
      </c>
      <c r="E72" t="inlineStr">
        <is>
          <t>GULLSPÅNG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56711-2022</t>
        </is>
      </c>
      <c r="B73" s="1" t="n">
        <v>44893.84237268518</v>
      </c>
      <c r="C73" s="1" t="n">
        <v>45956</v>
      </c>
      <c r="D73" t="inlineStr">
        <is>
          <t>VÄSTRA GÖTALANDS LÄN</t>
        </is>
      </c>
      <c r="E73" t="inlineStr">
        <is>
          <t>GULLSPÅNG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26333-2022</t>
        </is>
      </c>
      <c r="B74" s="1" t="n">
        <v>44735</v>
      </c>
      <c r="C74" s="1" t="n">
        <v>45956</v>
      </c>
      <c r="D74" t="inlineStr">
        <is>
          <t>VÄSTRA GÖTALANDS LÄN</t>
        </is>
      </c>
      <c r="E74" t="inlineStr">
        <is>
          <t>GULLSPÅNG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68517-2021</t>
        </is>
      </c>
      <c r="B75" s="1" t="n">
        <v>44525</v>
      </c>
      <c r="C75" s="1" t="n">
        <v>45956</v>
      </c>
      <c r="D75" t="inlineStr">
        <is>
          <t>VÄSTRA GÖTALANDS LÄN</t>
        </is>
      </c>
      <c r="E75" t="inlineStr">
        <is>
          <t>GULLSPÅNG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73609-2021</t>
        </is>
      </c>
      <c r="B76" s="1" t="n">
        <v>44552</v>
      </c>
      <c r="C76" s="1" t="n">
        <v>45956</v>
      </c>
      <c r="D76" t="inlineStr">
        <is>
          <t>VÄSTRA GÖTALANDS LÄN</t>
        </is>
      </c>
      <c r="E76" t="inlineStr">
        <is>
          <t>GULLSPÅNG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8299-2021</t>
        </is>
      </c>
      <c r="B77" s="1" t="n">
        <v>44243</v>
      </c>
      <c r="C77" s="1" t="n">
        <v>45956</v>
      </c>
      <c r="D77" t="inlineStr">
        <is>
          <t>VÄSTRA GÖTALANDS LÄN</t>
        </is>
      </c>
      <c r="E77" t="inlineStr">
        <is>
          <t>GULLSPÅNG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49365-2021</t>
        </is>
      </c>
      <c r="B78" s="1" t="n">
        <v>44454.59979166667</v>
      </c>
      <c r="C78" s="1" t="n">
        <v>45956</v>
      </c>
      <c r="D78" t="inlineStr">
        <is>
          <t>VÄSTRA GÖTALANDS LÄN</t>
        </is>
      </c>
      <c r="E78" t="inlineStr">
        <is>
          <t>GULLSPÅNG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45062-2021</t>
        </is>
      </c>
      <c r="B79" s="1" t="n">
        <v>44439.35600694444</v>
      </c>
      <c r="C79" s="1" t="n">
        <v>45956</v>
      </c>
      <c r="D79" t="inlineStr">
        <is>
          <t>VÄSTRA GÖTALANDS LÄN</t>
        </is>
      </c>
      <c r="E79" t="inlineStr">
        <is>
          <t>GULLSPÅNG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55624-2022</t>
        </is>
      </c>
      <c r="B80" s="1" t="n">
        <v>44883</v>
      </c>
      <c r="C80" s="1" t="n">
        <v>45956</v>
      </c>
      <c r="D80" t="inlineStr">
        <is>
          <t>VÄSTRA GÖTALANDS LÄN</t>
        </is>
      </c>
      <c r="E80" t="inlineStr">
        <is>
          <t>GULLSPÅNG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55145-2024</t>
        </is>
      </c>
      <c r="B81" s="1" t="n">
        <v>45621</v>
      </c>
      <c r="C81" s="1" t="n">
        <v>45956</v>
      </c>
      <c r="D81" t="inlineStr">
        <is>
          <t>VÄSTRA GÖTALANDS LÄN</t>
        </is>
      </c>
      <c r="E81" t="inlineStr">
        <is>
          <t>GULLSPÅNG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34659-2021</t>
        </is>
      </c>
      <c r="B82" s="1" t="n">
        <v>44382.57646990741</v>
      </c>
      <c r="C82" s="1" t="n">
        <v>45956</v>
      </c>
      <c r="D82" t="inlineStr">
        <is>
          <t>VÄSTRA GÖTALANDS LÄN</t>
        </is>
      </c>
      <c r="E82" t="inlineStr">
        <is>
          <t>GULLSPÅNG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16342-2025</t>
        </is>
      </c>
      <c r="B83" s="1" t="n">
        <v>45751.37185185185</v>
      </c>
      <c r="C83" s="1" t="n">
        <v>45956</v>
      </c>
      <c r="D83" t="inlineStr">
        <is>
          <t>VÄSTRA GÖTALANDS LÄN</t>
        </is>
      </c>
      <c r="E83" t="inlineStr">
        <is>
          <t>GULLSPÅNG</t>
        </is>
      </c>
      <c r="F83" t="inlineStr">
        <is>
          <t>Kyrkan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45002-2024</t>
        </is>
      </c>
      <c r="B84" s="1" t="n">
        <v>45575.48587962963</v>
      </c>
      <c r="C84" s="1" t="n">
        <v>45956</v>
      </c>
      <c r="D84" t="inlineStr">
        <is>
          <t>VÄSTRA GÖTALANDS LÄN</t>
        </is>
      </c>
      <c r="E84" t="inlineStr">
        <is>
          <t>GULLSPÅNG</t>
        </is>
      </c>
      <c r="G84" t="n">
        <v>3.2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7596-2025</t>
        </is>
      </c>
      <c r="B85" s="1" t="n">
        <v>45705.65067129629</v>
      </c>
      <c r="C85" s="1" t="n">
        <v>45956</v>
      </c>
      <c r="D85" t="inlineStr">
        <is>
          <t>VÄSTRA GÖTALANDS LÄN</t>
        </is>
      </c>
      <c r="E85" t="inlineStr">
        <is>
          <t>GULLSPÅNG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14267-2024</t>
        </is>
      </c>
      <c r="B86" s="1" t="n">
        <v>45393.57178240741</v>
      </c>
      <c r="C86" s="1" t="n">
        <v>45956</v>
      </c>
      <c r="D86" t="inlineStr">
        <is>
          <t>VÄSTRA GÖTALANDS LÄN</t>
        </is>
      </c>
      <c r="E86" t="inlineStr">
        <is>
          <t>GULLSPÅNG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13049-2023</t>
        </is>
      </c>
      <c r="B87" s="1" t="n">
        <v>45002</v>
      </c>
      <c r="C87" s="1" t="n">
        <v>45956</v>
      </c>
      <c r="D87" t="inlineStr">
        <is>
          <t>VÄSTRA GÖTALANDS LÄN</t>
        </is>
      </c>
      <c r="E87" t="inlineStr">
        <is>
          <t>GULLSPÅNG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14309-2024</t>
        </is>
      </c>
      <c r="B88" s="1" t="n">
        <v>45393.66581018519</v>
      </c>
      <c r="C88" s="1" t="n">
        <v>45956</v>
      </c>
      <c r="D88" t="inlineStr">
        <is>
          <t>VÄSTRA GÖTALANDS LÄN</t>
        </is>
      </c>
      <c r="E88" t="inlineStr">
        <is>
          <t>GULLSPÅNG</t>
        </is>
      </c>
      <c r="F88" t="inlineStr">
        <is>
          <t>Kommuner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362-2023</t>
        </is>
      </c>
      <c r="B89" s="1" t="n">
        <v>44923</v>
      </c>
      <c r="C89" s="1" t="n">
        <v>45956</v>
      </c>
      <c r="D89" t="inlineStr">
        <is>
          <t>VÄSTRA GÖTALANDS LÄN</t>
        </is>
      </c>
      <c r="E89" t="inlineStr">
        <is>
          <t>GULLSPÅNG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14354-2025</t>
        </is>
      </c>
      <c r="B90" s="1" t="n">
        <v>45741.36516203704</v>
      </c>
      <c r="C90" s="1" t="n">
        <v>45956</v>
      </c>
      <c r="D90" t="inlineStr">
        <is>
          <t>VÄSTRA GÖTALANDS LÄN</t>
        </is>
      </c>
      <c r="E90" t="inlineStr">
        <is>
          <t>GULLSPÅNG</t>
        </is>
      </c>
      <c r="F90" t="inlineStr">
        <is>
          <t>Kyrkan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14325-2024</t>
        </is>
      </c>
      <c r="B91" s="1" t="n">
        <v>45393.69880787037</v>
      </c>
      <c r="C91" s="1" t="n">
        <v>45956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Kommuner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23665-2021</t>
        </is>
      </c>
      <c r="B92" s="1" t="n">
        <v>44334</v>
      </c>
      <c r="C92" s="1" t="n">
        <v>45956</v>
      </c>
      <c r="D92" t="inlineStr">
        <is>
          <t>VÄSTRA GÖTALANDS LÄN</t>
        </is>
      </c>
      <c r="E92" t="inlineStr">
        <is>
          <t>GULLSPÅNG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35149-2022</t>
        </is>
      </c>
      <c r="B93" s="1" t="n">
        <v>44797</v>
      </c>
      <c r="C93" s="1" t="n">
        <v>45956</v>
      </c>
      <c r="D93" t="inlineStr">
        <is>
          <t>VÄSTRA GÖTALANDS LÄN</t>
        </is>
      </c>
      <c r="E93" t="inlineStr">
        <is>
          <t>GULLSPÅNG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3313-2024</t>
        </is>
      </c>
      <c r="B94" s="1" t="n">
        <v>45317.4846412037</v>
      </c>
      <c r="C94" s="1" t="n">
        <v>45956</v>
      </c>
      <c r="D94" t="inlineStr">
        <is>
          <t>VÄSTRA GÖTALANDS LÄN</t>
        </is>
      </c>
      <c r="E94" t="inlineStr">
        <is>
          <t>GULLSPÅNG</t>
        </is>
      </c>
      <c r="G94" t="n">
        <v>6.3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10928-2025</t>
        </is>
      </c>
      <c r="B95" s="1" t="n">
        <v>45722.90581018518</v>
      </c>
      <c r="C95" s="1" t="n">
        <v>45956</v>
      </c>
      <c r="D95" t="inlineStr">
        <is>
          <t>VÄSTRA GÖTALANDS LÄN</t>
        </is>
      </c>
      <c r="E95" t="inlineStr">
        <is>
          <t>GULLSPÅNG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21159-2025</t>
        </is>
      </c>
      <c r="B96" s="1" t="n">
        <v>45779.3799074074</v>
      </c>
      <c r="C96" s="1" t="n">
        <v>45956</v>
      </c>
      <c r="D96" t="inlineStr">
        <is>
          <t>VÄSTRA GÖTALANDS LÄN</t>
        </is>
      </c>
      <c r="E96" t="inlineStr">
        <is>
          <t>GULLSPÅNG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53823-2022</t>
        </is>
      </c>
      <c r="B97" s="1" t="n">
        <v>44880</v>
      </c>
      <c r="C97" s="1" t="n">
        <v>45956</v>
      </c>
      <c r="D97" t="inlineStr">
        <is>
          <t>VÄSTRA GÖTALANDS LÄN</t>
        </is>
      </c>
      <c r="E97" t="inlineStr">
        <is>
          <t>GULLSPÅNG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39144-2024</t>
        </is>
      </c>
      <c r="B98" s="1" t="n">
        <v>45548.6153587963</v>
      </c>
      <c r="C98" s="1" t="n">
        <v>45956</v>
      </c>
      <c r="D98" t="inlineStr">
        <is>
          <t>VÄSTRA GÖTALANDS LÄN</t>
        </is>
      </c>
      <c r="E98" t="inlineStr">
        <is>
          <t>GULLSPÅNG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3334-2025</t>
        </is>
      </c>
      <c r="B99" s="1" t="n">
        <v>45679.71046296296</v>
      </c>
      <c r="C99" s="1" t="n">
        <v>45956</v>
      </c>
      <c r="D99" t="inlineStr">
        <is>
          <t>VÄSTRA GÖTALANDS LÄN</t>
        </is>
      </c>
      <c r="E99" t="inlineStr">
        <is>
          <t>GULLSPÅNG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6374-2023</t>
        </is>
      </c>
      <c r="B100" s="1" t="n">
        <v>44965.62028935185</v>
      </c>
      <c r="C100" s="1" t="n">
        <v>45956</v>
      </c>
      <c r="D100" t="inlineStr">
        <is>
          <t>VÄSTRA GÖTALANDS LÄN</t>
        </is>
      </c>
      <c r="E100" t="inlineStr">
        <is>
          <t>GULLSPÅNG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49922-2024</t>
        </is>
      </c>
      <c r="B101" s="1" t="n">
        <v>45597.57326388889</v>
      </c>
      <c r="C101" s="1" t="n">
        <v>45956</v>
      </c>
      <c r="D101" t="inlineStr">
        <is>
          <t>VÄSTRA GÖTALANDS LÄN</t>
        </is>
      </c>
      <c r="E101" t="inlineStr">
        <is>
          <t>GULLSPÅNG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59373-2023</t>
        </is>
      </c>
      <c r="B102" s="1" t="n">
        <v>45253.74621527778</v>
      </c>
      <c r="C102" s="1" t="n">
        <v>45956</v>
      </c>
      <c r="D102" t="inlineStr">
        <is>
          <t>VÄSTRA GÖTALANDS LÄN</t>
        </is>
      </c>
      <c r="E102" t="inlineStr">
        <is>
          <t>GULLSPÅNG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22750-2025</t>
        </is>
      </c>
      <c r="B103" s="1" t="n">
        <v>45789.61164351852</v>
      </c>
      <c r="C103" s="1" t="n">
        <v>45956</v>
      </c>
      <c r="D103" t="inlineStr">
        <is>
          <t>VÄSTRA GÖTALANDS LÄN</t>
        </is>
      </c>
      <c r="E103" t="inlineStr">
        <is>
          <t>GULLSPÅNG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5823-2024</t>
        </is>
      </c>
      <c r="B104" s="1" t="n">
        <v>45335.55476851852</v>
      </c>
      <c r="C104" s="1" t="n">
        <v>45956</v>
      </c>
      <c r="D104" t="inlineStr">
        <is>
          <t>VÄSTRA GÖTALANDS LÄN</t>
        </is>
      </c>
      <c r="E104" t="inlineStr">
        <is>
          <t>GULLSPÅNG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8953-2025</t>
        </is>
      </c>
      <c r="B105" s="1" t="n">
        <v>45713.46289351852</v>
      </c>
      <c r="C105" s="1" t="n">
        <v>45956</v>
      </c>
      <c r="D105" t="inlineStr">
        <is>
          <t>VÄSTRA GÖTALANDS LÄN</t>
        </is>
      </c>
      <c r="E105" t="inlineStr">
        <is>
          <t>GULLSPÅNG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14896-2025</t>
        </is>
      </c>
      <c r="B106" s="1" t="n">
        <v>45743.47895833333</v>
      </c>
      <c r="C106" s="1" t="n">
        <v>45956</v>
      </c>
      <c r="D106" t="inlineStr">
        <is>
          <t>VÄSTRA GÖTALANDS LÄN</t>
        </is>
      </c>
      <c r="E106" t="inlineStr">
        <is>
          <t>GULLSPÅNG</t>
        </is>
      </c>
      <c r="F106" t="inlineStr">
        <is>
          <t>Kyrkan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8954-2025</t>
        </is>
      </c>
      <c r="B107" s="1" t="n">
        <v>45713.46517361111</v>
      </c>
      <c r="C107" s="1" t="n">
        <v>45956</v>
      </c>
      <c r="D107" t="inlineStr">
        <is>
          <t>VÄSTRA GÖTALANDS LÄN</t>
        </is>
      </c>
      <c r="E107" t="inlineStr">
        <is>
          <t>GULLSPÅNG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10388-2025</t>
        </is>
      </c>
      <c r="B108" s="1" t="n">
        <v>45720.59267361111</v>
      </c>
      <c r="C108" s="1" t="n">
        <v>45956</v>
      </c>
      <c r="D108" t="inlineStr">
        <is>
          <t>VÄSTRA GÖTALANDS LÄN</t>
        </is>
      </c>
      <c r="E108" t="inlineStr">
        <is>
          <t>GULLSPÅNG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10389-2025</t>
        </is>
      </c>
      <c r="B109" s="1" t="n">
        <v>45720.59847222222</v>
      </c>
      <c r="C109" s="1" t="n">
        <v>45956</v>
      </c>
      <c r="D109" t="inlineStr">
        <is>
          <t>VÄSTRA GÖTALANDS LÄN</t>
        </is>
      </c>
      <c r="E109" t="inlineStr">
        <is>
          <t>GULLSPÅNG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11818-2025</t>
        </is>
      </c>
      <c r="B110" s="1" t="n">
        <v>45728.31863425926</v>
      </c>
      <c r="C110" s="1" t="n">
        <v>45956</v>
      </c>
      <c r="D110" t="inlineStr">
        <is>
          <t>VÄSTRA GÖTALANDS LÄN</t>
        </is>
      </c>
      <c r="E110" t="inlineStr">
        <is>
          <t>GULLSPÅNG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10638-2025</t>
        </is>
      </c>
      <c r="B111" s="1" t="n">
        <v>45721</v>
      </c>
      <c r="C111" s="1" t="n">
        <v>45956</v>
      </c>
      <c r="D111" t="inlineStr">
        <is>
          <t>VÄSTRA GÖTALANDS LÄN</t>
        </is>
      </c>
      <c r="E111" t="inlineStr">
        <is>
          <t>GULLSPÅNG</t>
        </is>
      </c>
      <c r="G111" t="n">
        <v>11.8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10393-2025</t>
        </is>
      </c>
      <c r="B112" s="1" t="n">
        <v>45720.60332175926</v>
      </c>
      <c r="C112" s="1" t="n">
        <v>45956</v>
      </c>
      <c r="D112" t="inlineStr">
        <is>
          <t>VÄSTRA GÖTALANDS LÄN</t>
        </is>
      </c>
      <c r="E112" t="inlineStr">
        <is>
          <t>GULLSPÅNG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22634-2024</t>
        </is>
      </c>
      <c r="B113" s="1" t="n">
        <v>45447.67667824074</v>
      </c>
      <c r="C113" s="1" t="n">
        <v>45956</v>
      </c>
      <c r="D113" t="inlineStr">
        <is>
          <t>VÄSTRA GÖTALANDS LÄN</t>
        </is>
      </c>
      <c r="E113" t="inlineStr">
        <is>
          <t>GULLSPÅNG</t>
        </is>
      </c>
      <c r="G113" t="n">
        <v>8.199999999999999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40505-2023</t>
        </is>
      </c>
      <c r="B114" s="1" t="n">
        <v>45170.40601851852</v>
      </c>
      <c r="C114" s="1" t="n">
        <v>45956</v>
      </c>
      <c r="D114" t="inlineStr">
        <is>
          <t>VÄSTRA GÖTALANDS LÄN</t>
        </is>
      </c>
      <c r="E114" t="inlineStr">
        <is>
          <t>GULLSPÅNG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39887-2022</t>
        </is>
      </c>
      <c r="B115" s="1" t="n">
        <v>44819.64585648148</v>
      </c>
      <c r="C115" s="1" t="n">
        <v>45956</v>
      </c>
      <c r="D115" t="inlineStr">
        <is>
          <t>VÄSTRA GÖTALANDS LÄN</t>
        </is>
      </c>
      <c r="E115" t="inlineStr">
        <is>
          <t>GULLSPÅNG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64725-2023</t>
        </is>
      </c>
      <c r="B116" s="1" t="n">
        <v>45281</v>
      </c>
      <c r="C116" s="1" t="n">
        <v>45956</v>
      </c>
      <c r="D116" t="inlineStr">
        <is>
          <t>VÄSTRA GÖTALANDS LÄN</t>
        </is>
      </c>
      <c r="E116" t="inlineStr">
        <is>
          <t>GULLSPÅNG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13719-2025</t>
        </is>
      </c>
      <c r="B117" s="1" t="n">
        <v>45737.36446759259</v>
      </c>
      <c r="C117" s="1" t="n">
        <v>45956</v>
      </c>
      <c r="D117" t="inlineStr">
        <is>
          <t>VÄSTRA GÖTALANDS LÄN</t>
        </is>
      </c>
      <c r="E117" t="inlineStr">
        <is>
          <t>GULLSPÅNG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32564-2023</t>
        </is>
      </c>
      <c r="B118" s="1" t="n">
        <v>45111</v>
      </c>
      <c r="C118" s="1" t="n">
        <v>45956</v>
      </c>
      <c r="D118" t="inlineStr">
        <is>
          <t>VÄSTRA GÖTALANDS LÄN</t>
        </is>
      </c>
      <c r="E118" t="inlineStr">
        <is>
          <t>GULLSPÅNG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35888-2024</t>
        </is>
      </c>
      <c r="B119" s="1" t="n">
        <v>45533.36006944445</v>
      </c>
      <c r="C119" s="1" t="n">
        <v>45956</v>
      </c>
      <c r="D119" t="inlineStr">
        <is>
          <t>VÄSTRA GÖTALANDS LÄN</t>
        </is>
      </c>
      <c r="E119" t="inlineStr">
        <is>
          <t>GULLSPÅNG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53360-2022</t>
        </is>
      </c>
      <c r="B120" s="1" t="n">
        <v>44879.38193287037</v>
      </c>
      <c r="C120" s="1" t="n">
        <v>45956</v>
      </c>
      <c r="D120" t="inlineStr">
        <is>
          <t>VÄSTRA GÖTALANDS LÄN</t>
        </is>
      </c>
      <c r="E120" t="inlineStr">
        <is>
          <t>GULLSPÅNG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13346-2025</t>
        </is>
      </c>
      <c r="B121" s="1" t="n">
        <v>45735.6306712963</v>
      </c>
      <c r="C121" s="1" t="n">
        <v>45956</v>
      </c>
      <c r="D121" t="inlineStr">
        <is>
          <t>VÄSTRA GÖTALANDS LÄN</t>
        </is>
      </c>
      <c r="E121" t="inlineStr">
        <is>
          <t>GULLSPÅNG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59204-2022</t>
        </is>
      </c>
      <c r="B122" s="1" t="n">
        <v>44897</v>
      </c>
      <c r="C122" s="1" t="n">
        <v>45956</v>
      </c>
      <c r="D122" t="inlineStr">
        <is>
          <t>VÄSTRA GÖTALANDS LÄN</t>
        </is>
      </c>
      <c r="E122" t="inlineStr">
        <is>
          <t>GULLSPÅNG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31989-2022</t>
        </is>
      </c>
      <c r="B123" s="1" t="n">
        <v>44778.30577546296</v>
      </c>
      <c r="C123" s="1" t="n">
        <v>45956</v>
      </c>
      <c r="D123" t="inlineStr">
        <is>
          <t>VÄSTRA GÖTALANDS LÄN</t>
        </is>
      </c>
      <c r="E123" t="inlineStr">
        <is>
          <t>GULLSPÅNG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40530-2024</t>
        </is>
      </c>
      <c r="B124" s="1" t="n">
        <v>45555.60775462963</v>
      </c>
      <c r="C124" s="1" t="n">
        <v>45956</v>
      </c>
      <c r="D124" t="inlineStr">
        <is>
          <t>VÄSTRA GÖTALANDS LÄN</t>
        </is>
      </c>
      <c r="E124" t="inlineStr">
        <is>
          <t>GULLSPÅNG</t>
        </is>
      </c>
      <c r="G124" t="n">
        <v>5.5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36894-2024</t>
        </is>
      </c>
      <c r="B125" s="1" t="n">
        <v>45538</v>
      </c>
      <c r="C125" s="1" t="n">
        <v>45956</v>
      </c>
      <c r="D125" t="inlineStr">
        <is>
          <t>VÄSTRA GÖTALANDS LÄN</t>
        </is>
      </c>
      <c r="E125" t="inlineStr">
        <is>
          <t>GULLSPÅNG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5951-2025</t>
        </is>
      </c>
      <c r="B126" s="1" t="n">
        <v>45695</v>
      </c>
      <c r="C126" s="1" t="n">
        <v>45956</v>
      </c>
      <c r="D126" t="inlineStr">
        <is>
          <t>VÄSTRA GÖTALANDS LÄN</t>
        </is>
      </c>
      <c r="E126" t="inlineStr">
        <is>
          <t>GULLSPÅNG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24274-2025</t>
        </is>
      </c>
      <c r="B127" s="1" t="n">
        <v>45797.44193287037</v>
      </c>
      <c r="C127" s="1" t="n">
        <v>45956</v>
      </c>
      <c r="D127" t="inlineStr">
        <is>
          <t>VÄSTRA GÖTALANDS LÄN</t>
        </is>
      </c>
      <c r="E127" t="inlineStr">
        <is>
          <t>GULLSPÅNG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64350-2023</t>
        </is>
      </c>
      <c r="B128" s="1" t="n">
        <v>45280</v>
      </c>
      <c r="C128" s="1" t="n">
        <v>45956</v>
      </c>
      <c r="D128" t="inlineStr">
        <is>
          <t>VÄSTRA GÖTALANDS LÄN</t>
        </is>
      </c>
      <c r="E128" t="inlineStr">
        <is>
          <t>GULLSPÅNG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63039-2023</t>
        </is>
      </c>
      <c r="B129" s="1" t="n">
        <v>45272</v>
      </c>
      <c r="C129" s="1" t="n">
        <v>45956</v>
      </c>
      <c r="D129" t="inlineStr">
        <is>
          <t>VÄSTRA GÖTALANDS LÄN</t>
        </is>
      </c>
      <c r="E129" t="inlineStr">
        <is>
          <t>GULLSPÅNG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43105-2024</t>
        </is>
      </c>
      <c r="B130" s="1" t="n">
        <v>45567</v>
      </c>
      <c r="C130" s="1" t="n">
        <v>45956</v>
      </c>
      <c r="D130" t="inlineStr">
        <is>
          <t>VÄSTRA GÖTALANDS LÄN</t>
        </is>
      </c>
      <c r="E130" t="inlineStr">
        <is>
          <t>GULLSPÅNG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25374-2025</t>
        </is>
      </c>
      <c r="B131" s="1" t="n">
        <v>45800.63570601852</v>
      </c>
      <c r="C131" s="1" t="n">
        <v>45956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Kyrkan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35429-2023</t>
        </is>
      </c>
      <c r="B132" s="1" t="n">
        <v>45146.62659722222</v>
      </c>
      <c r="C132" s="1" t="n">
        <v>45956</v>
      </c>
      <c r="D132" t="inlineStr">
        <is>
          <t>VÄSTRA GÖTALANDS LÄN</t>
        </is>
      </c>
      <c r="E132" t="inlineStr">
        <is>
          <t>GULLSPÅNG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35186-2024</t>
        </is>
      </c>
      <c r="B133" s="1" t="n">
        <v>45530.45280092592</v>
      </c>
      <c r="C133" s="1" t="n">
        <v>45956</v>
      </c>
      <c r="D133" t="inlineStr">
        <is>
          <t>VÄSTRA GÖTALANDS LÄN</t>
        </is>
      </c>
      <c r="E133" t="inlineStr">
        <is>
          <t>GULLSPÅNG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35433-2023</t>
        </is>
      </c>
      <c r="B134" s="1" t="n">
        <v>45146.62883101852</v>
      </c>
      <c r="C134" s="1" t="n">
        <v>45956</v>
      </c>
      <c r="D134" t="inlineStr">
        <is>
          <t>VÄSTRA GÖTALANDS LÄN</t>
        </is>
      </c>
      <c r="E134" t="inlineStr">
        <is>
          <t>GULLSPÅNG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488-2025</t>
        </is>
      </c>
      <c r="B135" s="1" t="n">
        <v>45664.45827546297</v>
      </c>
      <c r="C135" s="1" t="n">
        <v>45956</v>
      </c>
      <c r="D135" t="inlineStr">
        <is>
          <t>VÄSTRA GÖTALANDS LÄN</t>
        </is>
      </c>
      <c r="E135" t="inlineStr">
        <is>
          <t>GULLSPÅNG</t>
        </is>
      </c>
      <c r="G135" t="n">
        <v>9.699999999999999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25601-2025</t>
        </is>
      </c>
      <c r="B136" s="1" t="n">
        <v>45803.54850694445</v>
      </c>
      <c r="C136" s="1" t="n">
        <v>45956</v>
      </c>
      <c r="D136" t="inlineStr">
        <is>
          <t>VÄSTRA GÖTALANDS LÄN</t>
        </is>
      </c>
      <c r="E136" t="inlineStr">
        <is>
          <t>GULLSPÅNG</t>
        </is>
      </c>
      <c r="F136" t="inlineStr">
        <is>
          <t>Kyrkan</t>
        </is>
      </c>
      <c r="G136" t="n">
        <v>8.1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47451-2025</t>
        </is>
      </c>
      <c r="B137" s="1" t="n">
        <v>45930</v>
      </c>
      <c r="C137" s="1" t="n">
        <v>45956</v>
      </c>
      <c r="D137" t="inlineStr">
        <is>
          <t>VÄSTRA GÖTALANDS LÄN</t>
        </is>
      </c>
      <c r="E137" t="inlineStr">
        <is>
          <t>GULLSPÅNG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23166-2023</t>
        </is>
      </c>
      <c r="B138" s="1" t="n">
        <v>45075</v>
      </c>
      <c r="C138" s="1" t="n">
        <v>45956</v>
      </c>
      <c r="D138" t="inlineStr">
        <is>
          <t>VÄSTRA GÖTALANDS LÄN</t>
        </is>
      </c>
      <c r="E138" t="inlineStr">
        <is>
          <t>GULLSPÅNG</t>
        </is>
      </c>
      <c r="G138" t="n">
        <v>8.800000000000001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47358-2025</t>
        </is>
      </c>
      <c r="B139" s="1" t="n">
        <v>45930</v>
      </c>
      <c r="C139" s="1" t="n">
        <v>45956</v>
      </c>
      <c r="D139" t="inlineStr">
        <is>
          <t>VÄSTRA GÖTALANDS LÄN</t>
        </is>
      </c>
      <c r="E139" t="inlineStr">
        <is>
          <t>GULLSPÅNG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47365-2025</t>
        </is>
      </c>
      <c r="B140" s="1" t="n">
        <v>45930</v>
      </c>
      <c r="C140" s="1" t="n">
        <v>45956</v>
      </c>
      <c r="D140" t="inlineStr">
        <is>
          <t>VÄSTRA GÖTALANDS LÄN</t>
        </is>
      </c>
      <c r="E140" t="inlineStr">
        <is>
          <t>GULLSPÅNG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47189-2025</t>
        </is>
      </c>
      <c r="B141" s="1" t="n">
        <v>45930</v>
      </c>
      <c r="C141" s="1" t="n">
        <v>45956</v>
      </c>
      <c r="D141" t="inlineStr">
        <is>
          <t>VÄSTRA GÖTALANDS LÄN</t>
        </is>
      </c>
      <c r="E141" t="inlineStr">
        <is>
          <t>GULLSPÅNG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8926-2022</t>
        </is>
      </c>
      <c r="B142" s="1" t="n">
        <v>44614</v>
      </c>
      <c r="C142" s="1" t="n">
        <v>45956</v>
      </c>
      <c r="D142" t="inlineStr">
        <is>
          <t>VÄSTRA GÖTALANDS LÄN</t>
        </is>
      </c>
      <c r="E142" t="inlineStr">
        <is>
          <t>GULLSPÅNG</t>
        </is>
      </c>
      <c r="F142" t="inlineStr">
        <is>
          <t>Kyrkan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14821-2024</t>
        </is>
      </c>
      <c r="B143" s="1" t="n">
        <v>45398.18991898148</v>
      </c>
      <c r="C143" s="1" t="n">
        <v>45956</v>
      </c>
      <c r="D143" t="inlineStr">
        <is>
          <t>VÄSTRA GÖTALANDS LÄN</t>
        </is>
      </c>
      <c r="E143" t="inlineStr">
        <is>
          <t>GULLSPÅNG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27374-2025</t>
        </is>
      </c>
      <c r="B144" s="1" t="n">
        <v>45812</v>
      </c>
      <c r="C144" s="1" t="n">
        <v>45956</v>
      </c>
      <c r="D144" t="inlineStr">
        <is>
          <t>VÄSTRA GÖTALANDS LÄN</t>
        </is>
      </c>
      <c r="E144" t="inlineStr">
        <is>
          <t>GULLSPÅNG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27379-2025</t>
        </is>
      </c>
      <c r="B145" s="1" t="n">
        <v>45812</v>
      </c>
      <c r="C145" s="1" t="n">
        <v>45956</v>
      </c>
      <c r="D145" t="inlineStr">
        <is>
          <t>VÄSTRA GÖTALANDS LÄN</t>
        </is>
      </c>
      <c r="E145" t="inlineStr">
        <is>
          <t>GULLSPÅNG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56517-2024</t>
        </is>
      </c>
      <c r="B146" s="1" t="n">
        <v>45625</v>
      </c>
      <c r="C146" s="1" t="n">
        <v>45956</v>
      </c>
      <c r="D146" t="inlineStr">
        <is>
          <t>VÄSTRA GÖTALANDS LÄN</t>
        </is>
      </c>
      <c r="E146" t="inlineStr">
        <is>
          <t>GULLSPÅNG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56531-2024</t>
        </is>
      </c>
      <c r="B147" s="1" t="n">
        <v>45625</v>
      </c>
      <c r="C147" s="1" t="n">
        <v>45956</v>
      </c>
      <c r="D147" t="inlineStr">
        <is>
          <t>VÄSTRA GÖTALANDS LÄN</t>
        </is>
      </c>
      <c r="E147" t="inlineStr">
        <is>
          <t>GULLSPÅNG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16710-2025</t>
        </is>
      </c>
      <c r="B148" s="1" t="n">
        <v>45754</v>
      </c>
      <c r="C148" s="1" t="n">
        <v>45956</v>
      </c>
      <c r="D148" t="inlineStr">
        <is>
          <t>VÄSTRA GÖTALANDS LÄN</t>
        </is>
      </c>
      <c r="E148" t="inlineStr">
        <is>
          <t>GULLSPÅNG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58832-2023</t>
        </is>
      </c>
      <c r="B149" s="1" t="n">
        <v>45247</v>
      </c>
      <c r="C149" s="1" t="n">
        <v>45956</v>
      </c>
      <c r="D149" t="inlineStr">
        <is>
          <t>VÄSTRA GÖTALANDS LÄN</t>
        </is>
      </c>
      <c r="E149" t="inlineStr">
        <is>
          <t>GULLSPÅNG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6233-2024</t>
        </is>
      </c>
      <c r="B150" s="1" t="n">
        <v>45337</v>
      </c>
      <c r="C150" s="1" t="n">
        <v>45956</v>
      </c>
      <c r="D150" t="inlineStr">
        <is>
          <t>VÄSTRA GÖTALANDS LÄN</t>
        </is>
      </c>
      <c r="E150" t="inlineStr">
        <is>
          <t>GULLSPÅNG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47516-2025</t>
        </is>
      </c>
      <c r="B151" s="1" t="n">
        <v>45931.26936342593</v>
      </c>
      <c r="C151" s="1" t="n">
        <v>45956</v>
      </c>
      <c r="D151" t="inlineStr">
        <is>
          <t>VÄSTRA GÖTALANDS LÄN</t>
        </is>
      </c>
      <c r="E151" t="inlineStr">
        <is>
          <t>GULLSPÅNG</t>
        </is>
      </c>
      <c r="F151" t="inlineStr">
        <is>
          <t>Kyrkan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2633-2022</t>
        </is>
      </c>
      <c r="B152" s="1" t="n">
        <v>44580</v>
      </c>
      <c r="C152" s="1" t="n">
        <v>45956</v>
      </c>
      <c r="D152" t="inlineStr">
        <is>
          <t>VÄSTRA GÖTALANDS LÄN</t>
        </is>
      </c>
      <c r="E152" t="inlineStr">
        <is>
          <t>GULLSPÅNG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49118-2024</t>
        </is>
      </c>
      <c r="B153" s="1" t="n">
        <v>45594.66445601852</v>
      </c>
      <c r="C153" s="1" t="n">
        <v>45956</v>
      </c>
      <c r="D153" t="inlineStr">
        <is>
          <t>VÄSTRA GÖTALANDS LÄN</t>
        </is>
      </c>
      <c r="E153" t="inlineStr">
        <is>
          <t>GULLSPÅNG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20545-2024</t>
        </is>
      </c>
      <c r="B154" s="1" t="n">
        <v>45436</v>
      </c>
      <c r="C154" s="1" t="n">
        <v>45956</v>
      </c>
      <c r="D154" t="inlineStr">
        <is>
          <t>VÄSTRA GÖTALANDS LÄN</t>
        </is>
      </c>
      <c r="E154" t="inlineStr">
        <is>
          <t>GULLSPÅNG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39753-2025</t>
        </is>
      </c>
      <c r="B155" s="1" t="n">
        <v>45891.41855324074</v>
      </c>
      <c r="C155" s="1" t="n">
        <v>45956</v>
      </c>
      <c r="D155" t="inlineStr">
        <is>
          <t>VÄSTRA GÖTALANDS LÄN</t>
        </is>
      </c>
      <c r="E155" t="inlineStr">
        <is>
          <t>GULLSPÅNG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48324-2025</t>
        </is>
      </c>
      <c r="B156" s="1" t="n">
        <v>45933.62864583333</v>
      </c>
      <c r="C156" s="1" t="n">
        <v>45956</v>
      </c>
      <c r="D156" t="inlineStr">
        <is>
          <t>VÄSTRA GÖTALANDS LÄN</t>
        </is>
      </c>
      <c r="E156" t="inlineStr">
        <is>
          <t>GULLSPÅNG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47360-2025</t>
        </is>
      </c>
      <c r="B157" s="1" t="n">
        <v>45930</v>
      </c>
      <c r="C157" s="1" t="n">
        <v>45956</v>
      </c>
      <c r="D157" t="inlineStr">
        <is>
          <t>VÄSTRA GÖTALANDS LÄN</t>
        </is>
      </c>
      <c r="E157" t="inlineStr">
        <is>
          <t>GULLSPÅNG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29176-2025</t>
        </is>
      </c>
      <c r="B158" s="1" t="n">
        <v>45821</v>
      </c>
      <c r="C158" s="1" t="n">
        <v>45956</v>
      </c>
      <c r="D158" t="inlineStr">
        <is>
          <t>VÄSTRA GÖTALANDS LÄN</t>
        </is>
      </c>
      <c r="E158" t="inlineStr">
        <is>
          <t>GULLSPÅNG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28933-2025</t>
        </is>
      </c>
      <c r="B159" s="1" t="n">
        <v>45820.68407407407</v>
      </c>
      <c r="C159" s="1" t="n">
        <v>45956</v>
      </c>
      <c r="D159" t="inlineStr">
        <is>
          <t>VÄSTRA GÖTALANDS LÄN</t>
        </is>
      </c>
      <c r="E159" t="inlineStr">
        <is>
          <t>GULLSPÅNG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28934-2025</t>
        </is>
      </c>
      <c r="B160" s="1" t="n">
        <v>45820.68806712963</v>
      </c>
      <c r="C160" s="1" t="n">
        <v>45956</v>
      </c>
      <c r="D160" t="inlineStr">
        <is>
          <t>VÄSTRA GÖTALANDS LÄN</t>
        </is>
      </c>
      <c r="E160" t="inlineStr">
        <is>
          <t>GULLSPÅNG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49920-2024</t>
        </is>
      </c>
      <c r="B161" s="1" t="n">
        <v>45597.57233796296</v>
      </c>
      <c r="C161" s="1" t="n">
        <v>45956</v>
      </c>
      <c r="D161" t="inlineStr">
        <is>
          <t>VÄSTRA GÖTALANDS LÄN</t>
        </is>
      </c>
      <c r="E161" t="inlineStr">
        <is>
          <t>GULLSPÅNG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41256-2024</t>
        </is>
      </c>
      <c r="B162" s="1" t="n">
        <v>45559</v>
      </c>
      <c r="C162" s="1" t="n">
        <v>45956</v>
      </c>
      <c r="D162" t="inlineStr">
        <is>
          <t>VÄSTRA GÖTALANDS LÄN</t>
        </is>
      </c>
      <c r="E162" t="inlineStr">
        <is>
          <t>GULLSPÅNG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28886-2025</t>
        </is>
      </c>
      <c r="B163" s="1" t="n">
        <v>45820.62944444444</v>
      </c>
      <c r="C163" s="1" t="n">
        <v>45956</v>
      </c>
      <c r="D163" t="inlineStr">
        <is>
          <t>VÄSTRA GÖTALANDS LÄN</t>
        </is>
      </c>
      <c r="E163" t="inlineStr">
        <is>
          <t>GULLSPÅNG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28932-2025</t>
        </is>
      </c>
      <c r="B164" s="1" t="n">
        <v>45820.68037037037</v>
      </c>
      <c r="C164" s="1" t="n">
        <v>45956</v>
      </c>
      <c r="D164" t="inlineStr">
        <is>
          <t>VÄSTRA GÖTALANDS LÄN</t>
        </is>
      </c>
      <c r="E164" t="inlineStr">
        <is>
          <t>GULLSPÅNG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23019-2025</t>
        </is>
      </c>
      <c r="B165" s="1" t="n">
        <v>45790</v>
      </c>
      <c r="C165" s="1" t="n">
        <v>45956</v>
      </c>
      <c r="D165" t="inlineStr">
        <is>
          <t>VÄSTRA GÖTALANDS LÄN</t>
        </is>
      </c>
      <c r="E165" t="inlineStr">
        <is>
          <t>GULLSPÅNG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29167-2025</t>
        </is>
      </c>
      <c r="B166" s="1" t="n">
        <v>45821</v>
      </c>
      <c r="C166" s="1" t="n">
        <v>45956</v>
      </c>
      <c r="D166" t="inlineStr">
        <is>
          <t>VÄSTRA GÖTALANDS LÄN</t>
        </is>
      </c>
      <c r="E166" t="inlineStr">
        <is>
          <t>GULLSPÅNG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29177-2025</t>
        </is>
      </c>
      <c r="B167" s="1" t="n">
        <v>45821</v>
      </c>
      <c r="C167" s="1" t="n">
        <v>45956</v>
      </c>
      <c r="D167" t="inlineStr">
        <is>
          <t>VÄSTRA GÖTALANDS LÄN</t>
        </is>
      </c>
      <c r="E167" t="inlineStr">
        <is>
          <t>GULLSPÅNG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1196-2025</t>
        </is>
      </c>
      <c r="B168" s="1" t="n">
        <v>45666</v>
      </c>
      <c r="C168" s="1" t="n">
        <v>45956</v>
      </c>
      <c r="D168" t="inlineStr">
        <is>
          <t>VÄSTRA GÖTALANDS LÄN</t>
        </is>
      </c>
      <c r="E168" t="inlineStr">
        <is>
          <t>GULLSPÅNG</t>
        </is>
      </c>
      <c r="G168" t="n">
        <v>9.1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29813-2025</t>
        </is>
      </c>
      <c r="B169" s="1" t="n">
        <v>45825.78273148148</v>
      </c>
      <c r="C169" s="1" t="n">
        <v>45956</v>
      </c>
      <c r="D169" t="inlineStr">
        <is>
          <t>VÄSTRA GÖTALANDS LÄN</t>
        </is>
      </c>
      <c r="E169" t="inlineStr">
        <is>
          <t>GULLSPÅNG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30001-2025</t>
        </is>
      </c>
      <c r="B170" s="1" t="n">
        <v>45826.52243055555</v>
      </c>
      <c r="C170" s="1" t="n">
        <v>45956</v>
      </c>
      <c r="D170" t="inlineStr">
        <is>
          <t>VÄSTRA GÖTALANDS LÄN</t>
        </is>
      </c>
      <c r="E170" t="inlineStr">
        <is>
          <t>GULLSPÅNG</t>
        </is>
      </c>
      <c r="F170" t="inlineStr">
        <is>
          <t>Kyrkan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40535-2025</t>
        </is>
      </c>
      <c r="B171" s="1" t="n">
        <v>45896</v>
      </c>
      <c r="C171" s="1" t="n">
        <v>45956</v>
      </c>
      <c r="D171" t="inlineStr">
        <is>
          <t>VÄSTRA GÖTALANDS LÄN</t>
        </is>
      </c>
      <c r="E171" t="inlineStr">
        <is>
          <t>GULLSPÅNG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40508-2023</t>
        </is>
      </c>
      <c r="B172" s="1" t="n">
        <v>45170.40796296296</v>
      </c>
      <c r="C172" s="1" t="n">
        <v>45956</v>
      </c>
      <c r="D172" t="inlineStr">
        <is>
          <t>VÄSTRA GÖTALANDS LÄN</t>
        </is>
      </c>
      <c r="E172" t="inlineStr">
        <is>
          <t>GULLSPÅNG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29815-2025</t>
        </is>
      </c>
      <c r="B173" s="1" t="n">
        <v>45825.81784722222</v>
      </c>
      <c r="C173" s="1" t="n">
        <v>45956</v>
      </c>
      <c r="D173" t="inlineStr">
        <is>
          <t>VÄSTRA GÖTALANDS LÄN</t>
        </is>
      </c>
      <c r="E173" t="inlineStr">
        <is>
          <t>GULLSPÅNG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43564-2024</t>
        </is>
      </c>
      <c r="B174" s="1" t="n">
        <v>45569</v>
      </c>
      <c r="C174" s="1" t="n">
        <v>45956</v>
      </c>
      <c r="D174" t="inlineStr">
        <is>
          <t>VÄSTRA GÖTALANDS LÄN</t>
        </is>
      </c>
      <c r="E174" t="inlineStr">
        <is>
          <t>GULLSPÅNG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40648-2025</t>
        </is>
      </c>
      <c r="B175" s="1" t="n">
        <v>45896</v>
      </c>
      <c r="C175" s="1" t="n">
        <v>45956</v>
      </c>
      <c r="D175" t="inlineStr">
        <is>
          <t>VÄSTRA GÖTALANDS LÄN</t>
        </is>
      </c>
      <c r="E175" t="inlineStr">
        <is>
          <t>GULLSPÅNG</t>
        </is>
      </c>
      <c r="G175" t="n">
        <v>4.7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16910-2024</t>
        </is>
      </c>
      <c r="B176" s="1" t="n">
        <v>45411</v>
      </c>
      <c r="C176" s="1" t="n">
        <v>45956</v>
      </c>
      <c r="D176" t="inlineStr">
        <is>
          <t>VÄSTRA GÖTALANDS LÄN</t>
        </is>
      </c>
      <c r="E176" t="inlineStr">
        <is>
          <t>GULLSPÅNG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63206-2023</t>
        </is>
      </c>
      <c r="B177" s="1" t="n">
        <v>45273</v>
      </c>
      <c r="C177" s="1" t="n">
        <v>45956</v>
      </c>
      <c r="D177" t="inlineStr">
        <is>
          <t>VÄSTRA GÖTALANDS LÄN</t>
        </is>
      </c>
      <c r="E177" t="inlineStr">
        <is>
          <t>GULLSPÅNG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50035-2025</t>
        </is>
      </c>
      <c r="B178" s="1" t="n">
        <v>45943.3944675926</v>
      </c>
      <c r="C178" s="1" t="n">
        <v>45956</v>
      </c>
      <c r="D178" t="inlineStr">
        <is>
          <t>VÄSTRA GÖTALANDS LÄN</t>
        </is>
      </c>
      <c r="E178" t="inlineStr">
        <is>
          <t>GULLSPÅNG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9486-2023</t>
        </is>
      </c>
      <c r="B179" s="1" t="n">
        <v>44977</v>
      </c>
      <c r="C179" s="1" t="n">
        <v>45956</v>
      </c>
      <c r="D179" t="inlineStr">
        <is>
          <t>VÄSTRA GÖTALANDS LÄN</t>
        </is>
      </c>
      <c r="E179" t="inlineStr">
        <is>
          <t>GULLSPÅNG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43097-2024</t>
        </is>
      </c>
      <c r="B180" s="1" t="n">
        <v>45567.54149305556</v>
      </c>
      <c r="C180" s="1" t="n">
        <v>45956</v>
      </c>
      <c r="D180" t="inlineStr">
        <is>
          <t>VÄSTRA GÖTALANDS LÄN</t>
        </is>
      </c>
      <c r="E180" t="inlineStr">
        <is>
          <t>GULLSPÅNG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8001-2025</t>
        </is>
      </c>
      <c r="B181" s="1" t="n">
        <v>45707.52650462963</v>
      </c>
      <c r="C181" s="1" t="n">
        <v>45956</v>
      </c>
      <c r="D181" t="inlineStr">
        <is>
          <t>VÄSTRA GÖTALANDS LÄN</t>
        </is>
      </c>
      <c r="E181" t="inlineStr">
        <is>
          <t>GULLSPÅNG</t>
        </is>
      </c>
      <c r="F181" t="inlineStr">
        <is>
          <t>Kyrkan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35435-2023</t>
        </is>
      </c>
      <c r="B182" s="1" t="n">
        <v>45146.63164351852</v>
      </c>
      <c r="C182" s="1" t="n">
        <v>45956</v>
      </c>
      <c r="D182" t="inlineStr">
        <is>
          <t>VÄSTRA GÖTALANDS LÄN</t>
        </is>
      </c>
      <c r="E182" t="inlineStr">
        <is>
          <t>GULLSPÅNG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50736-2025</t>
        </is>
      </c>
      <c r="B183" s="1" t="n">
        <v>45946.36873842592</v>
      </c>
      <c r="C183" s="1" t="n">
        <v>45956</v>
      </c>
      <c r="D183" t="inlineStr">
        <is>
          <t>VÄSTRA GÖTALANDS LÄN</t>
        </is>
      </c>
      <c r="E183" t="inlineStr">
        <is>
          <t>GULLSPÅNG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57289-2024</t>
        </is>
      </c>
      <c r="B184" s="1" t="n">
        <v>45629.58579861111</v>
      </c>
      <c r="C184" s="1" t="n">
        <v>45956</v>
      </c>
      <c r="D184" t="inlineStr">
        <is>
          <t>VÄSTRA GÖTALANDS LÄN</t>
        </is>
      </c>
      <c r="E184" t="inlineStr">
        <is>
          <t>GULLSPÅNG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44643-2021</t>
        </is>
      </c>
      <c r="B185" s="1" t="n">
        <v>44437.70806712963</v>
      </c>
      <c r="C185" s="1" t="n">
        <v>45956</v>
      </c>
      <c r="D185" t="inlineStr">
        <is>
          <t>VÄSTRA GÖTALANDS LÄN</t>
        </is>
      </c>
      <c r="E185" t="inlineStr">
        <is>
          <t>GULLSPÅNG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45056-2021</t>
        </is>
      </c>
      <c r="B186" s="1" t="n">
        <v>44439.34355324074</v>
      </c>
      <c r="C186" s="1" t="n">
        <v>45956</v>
      </c>
      <c r="D186" t="inlineStr">
        <is>
          <t>VÄSTRA GÖTALANDS LÄN</t>
        </is>
      </c>
      <c r="E186" t="inlineStr">
        <is>
          <t>GULLSPÅNG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11820-2025</t>
        </is>
      </c>
      <c r="B187" s="1" t="n">
        <v>45728.32152777778</v>
      </c>
      <c r="C187" s="1" t="n">
        <v>45956</v>
      </c>
      <c r="D187" t="inlineStr">
        <is>
          <t>VÄSTRA GÖTALANDS LÄN</t>
        </is>
      </c>
      <c r="E187" t="inlineStr">
        <is>
          <t>GULLSPÅNG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11805-2025</t>
        </is>
      </c>
      <c r="B188" s="1" t="n">
        <v>45727.88486111111</v>
      </c>
      <c r="C188" s="1" t="n">
        <v>45956</v>
      </c>
      <c r="D188" t="inlineStr">
        <is>
          <t>VÄSTRA GÖTALANDS LÄN</t>
        </is>
      </c>
      <c r="E188" t="inlineStr">
        <is>
          <t>GULLSPÅNG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44644-2021</t>
        </is>
      </c>
      <c r="B189" s="1" t="n">
        <v>44437.71910879629</v>
      </c>
      <c r="C189" s="1" t="n">
        <v>45956</v>
      </c>
      <c r="D189" t="inlineStr">
        <is>
          <t>VÄSTRA GÖTALANDS LÄN</t>
        </is>
      </c>
      <c r="E189" t="inlineStr">
        <is>
          <t>GULLSPÅNG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7323-2025</t>
        </is>
      </c>
      <c r="B190" s="1" t="n">
        <v>45702</v>
      </c>
      <c r="C190" s="1" t="n">
        <v>45956</v>
      </c>
      <c r="D190" t="inlineStr">
        <is>
          <t>VÄSTRA GÖTALANDS LÄN</t>
        </is>
      </c>
      <c r="E190" t="inlineStr">
        <is>
          <t>GULLSPÅNG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39311-2023</t>
        </is>
      </c>
      <c r="B191" s="1" t="n">
        <v>45162</v>
      </c>
      <c r="C191" s="1" t="n">
        <v>45956</v>
      </c>
      <c r="D191" t="inlineStr">
        <is>
          <t>VÄSTRA GÖTALANDS LÄN</t>
        </is>
      </c>
      <c r="E191" t="inlineStr">
        <is>
          <t>GULLSPÅNG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45059-2021</t>
        </is>
      </c>
      <c r="B192" s="1" t="n">
        <v>44439.34944444444</v>
      </c>
      <c r="C192" s="1" t="n">
        <v>45956</v>
      </c>
      <c r="D192" t="inlineStr">
        <is>
          <t>VÄSTRA GÖTALANDS LÄN</t>
        </is>
      </c>
      <c r="E192" t="inlineStr">
        <is>
          <t>GULLSPÅNG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51076-2025</t>
        </is>
      </c>
      <c r="B193" s="1" t="n">
        <v>45947.46234953704</v>
      </c>
      <c r="C193" s="1" t="n">
        <v>45956</v>
      </c>
      <c r="D193" t="inlineStr">
        <is>
          <t>VÄSTRA GÖTALANDS LÄN</t>
        </is>
      </c>
      <c r="E193" t="inlineStr">
        <is>
          <t>GULLSPÅNG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51179-2025</t>
        </is>
      </c>
      <c r="B194" s="1" t="n">
        <v>45947</v>
      </c>
      <c r="C194" s="1" t="n">
        <v>45956</v>
      </c>
      <c r="D194" t="inlineStr">
        <is>
          <t>VÄSTRA GÖTALANDS LÄN</t>
        </is>
      </c>
      <c r="E194" t="inlineStr">
        <is>
          <t>GULLSPÅNG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51141-2025</t>
        </is>
      </c>
      <c r="B195" s="1" t="n">
        <v>45947.56348379629</v>
      </c>
      <c r="C195" s="1" t="n">
        <v>45956</v>
      </c>
      <c r="D195" t="inlineStr">
        <is>
          <t>VÄSTRA GÖTALANDS LÄN</t>
        </is>
      </c>
      <c r="E195" t="inlineStr">
        <is>
          <t>GULLSPÅNG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18685-2025</t>
        </is>
      </c>
      <c r="B196" s="1" t="n">
        <v>45763.61067129629</v>
      </c>
      <c r="C196" s="1" t="n">
        <v>45956</v>
      </c>
      <c r="D196" t="inlineStr">
        <is>
          <t>VÄSTRA GÖTALANDS LÄN</t>
        </is>
      </c>
      <c r="E196" t="inlineStr">
        <is>
          <t>GULLSPÅNG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18722-2025</t>
        </is>
      </c>
      <c r="B197" s="1" t="n">
        <v>45763.66126157407</v>
      </c>
      <c r="C197" s="1" t="n">
        <v>45956</v>
      </c>
      <c r="D197" t="inlineStr">
        <is>
          <t>VÄSTRA GÖTALANDS LÄN</t>
        </is>
      </c>
      <c r="E197" t="inlineStr">
        <is>
          <t>GULLSPÅNG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51176-2025</t>
        </is>
      </c>
      <c r="B198" s="1" t="n">
        <v>45947</v>
      </c>
      <c r="C198" s="1" t="n">
        <v>45956</v>
      </c>
      <c r="D198" t="inlineStr">
        <is>
          <t>VÄSTRA GÖTALANDS LÄN</t>
        </is>
      </c>
      <c r="E198" t="inlineStr">
        <is>
          <t>GULLSPÅNG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59193-2024</t>
        </is>
      </c>
      <c r="B199" s="1" t="n">
        <v>45636</v>
      </c>
      <c r="C199" s="1" t="n">
        <v>45956</v>
      </c>
      <c r="D199" t="inlineStr">
        <is>
          <t>VÄSTRA GÖTALANDS LÄN</t>
        </is>
      </c>
      <c r="E199" t="inlineStr">
        <is>
          <t>GULLSPÅNG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56526-2024</t>
        </is>
      </c>
      <c r="B200" s="1" t="n">
        <v>45625</v>
      </c>
      <c r="C200" s="1" t="n">
        <v>45956</v>
      </c>
      <c r="D200" t="inlineStr">
        <is>
          <t>VÄSTRA GÖTALANDS LÄN</t>
        </is>
      </c>
      <c r="E200" t="inlineStr">
        <is>
          <t>GULLSPÅNG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51065-2025</t>
        </is>
      </c>
      <c r="B201" s="1" t="n">
        <v>45947.45203703704</v>
      </c>
      <c r="C201" s="1" t="n">
        <v>45956</v>
      </c>
      <c r="D201" t="inlineStr">
        <is>
          <t>VÄSTRA GÖTALANDS LÄN</t>
        </is>
      </c>
      <c r="E201" t="inlineStr">
        <is>
          <t>GULLSPÅNG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59231-2023</t>
        </is>
      </c>
      <c r="B202" s="1" t="n">
        <v>45253</v>
      </c>
      <c r="C202" s="1" t="n">
        <v>45956</v>
      </c>
      <c r="D202" t="inlineStr">
        <is>
          <t>VÄSTRA GÖTALANDS LÄN</t>
        </is>
      </c>
      <c r="E202" t="inlineStr">
        <is>
          <t>GULLSPÅNG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3336-2025</t>
        </is>
      </c>
      <c r="B203" s="1" t="n">
        <v>45679.71759259259</v>
      </c>
      <c r="C203" s="1" t="n">
        <v>45956</v>
      </c>
      <c r="D203" t="inlineStr">
        <is>
          <t>VÄSTRA GÖTALANDS LÄN</t>
        </is>
      </c>
      <c r="E203" t="inlineStr">
        <is>
          <t>GULLSPÅNG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17388-2023</t>
        </is>
      </c>
      <c r="B204" s="1" t="n">
        <v>45035</v>
      </c>
      <c r="C204" s="1" t="n">
        <v>45956</v>
      </c>
      <c r="D204" t="inlineStr">
        <is>
          <t>VÄSTRA GÖTALANDS LÄN</t>
        </is>
      </c>
      <c r="E204" t="inlineStr">
        <is>
          <t>GULLSPÅNG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11809-2025</t>
        </is>
      </c>
      <c r="B205" s="1" t="n">
        <v>45727.89780092592</v>
      </c>
      <c r="C205" s="1" t="n">
        <v>45956</v>
      </c>
      <c r="D205" t="inlineStr">
        <is>
          <t>VÄSTRA GÖTALANDS LÄN</t>
        </is>
      </c>
      <c r="E205" t="inlineStr">
        <is>
          <t>GULLSPÅNG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36573-2025</t>
        </is>
      </c>
      <c r="B206" s="1" t="n">
        <v>45869</v>
      </c>
      <c r="C206" s="1" t="n">
        <v>45956</v>
      </c>
      <c r="D206" t="inlineStr">
        <is>
          <t>VÄSTRA GÖTALANDS LÄN</t>
        </is>
      </c>
      <c r="E206" t="inlineStr">
        <is>
          <t>GULLSPÅNG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15147-2025</t>
        </is>
      </c>
      <c r="B207" s="1" t="n">
        <v>45744.45267361111</v>
      </c>
      <c r="C207" s="1" t="n">
        <v>45956</v>
      </c>
      <c r="D207" t="inlineStr">
        <is>
          <t>VÄSTRA GÖTALANDS LÄN</t>
        </is>
      </c>
      <c r="E207" t="inlineStr">
        <is>
          <t>GULLSPÅNG</t>
        </is>
      </c>
      <c r="G207" t="n">
        <v>9.4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36581-2025</t>
        </is>
      </c>
      <c r="B208" s="1" t="n">
        <v>45869</v>
      </c>
      <c r="C208" s="1" t="n">
        <v>45956</v>
      </c>
      <c r="D208" t="inlineStr">
        <is>
          <t>VÄSTRA GÖTALANDS LÄN</t>
        </is>
      </c>
      <c r="E208" t="inlineStr">
        <is>
          <t>GULLSPÅNG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57287-2024</t>
        </is>
      </c>
      <c r="B209" s="1" t="n">
        <v>45629.58438657408</v>
      </c>
      <c r="C209" s="1" t="n">
        <v>45956</v>
      </c>
      <c r="D209" t="inlineStr">
        <is>
          <t>VÄSTRA GÖTALANDS LÄN</t>
        </is>
      </c>
      <c r="E209" t="inlineStr">
        <is>
          <t>GULLSPÅNG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16709-2025</t>
        </is>
      </c>
      <c r="B210" s="1" t="n">
        <v>45754.47859953704</v>
      </c>
      <c r="C210" s="1" t="n">
        <v>45956</v>
      </c>
      <c r="D210" t="inlineStr">
        <is>
          <t>VÄSTRA GÖTALANDS LÄN</t>
        </is>
      </c>
      <c r="E210" t="inlineStr">
        <is>
          <t>GULLSPÅNG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12215-2025</t>
        </is>
      </c>
      <c r="B211" s="1" t="n">
        <v>45729.5352662037</v>
      </c>
      <c r="C211" s="1" t="n">
        <v>45956</v>
      </c>
      <c r="D211" t="inlineStr">
        <is>
          <t>VÄSTRA GÖTALANDS LÄN</t>
        </is>
      </c>
      <c r="E211" t="inlineStr">
        <is>
          <t>GULLSPÅNG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59191-2023</t>
        </is>
      </c>
      <c r="B212" s="1" t="n">
        <v>45251</v>
      </c>
      <c r="C212" s="1" t="n">
        <v>45956</v>
      </c>
      <c r="D212" t="inlineStr">
        <is>
          <t>VÄSTRA GÖTALANDS LÄN</t>
        </is>
      </c>
      <c r="E212" t="inlineStr">
        <is>
          <t>GULLSPÅNG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28097-2022</t>
        </is>
      </c>
      <c r="B213" s="1" t="n">
        <v>44746.47129629629</v>
      </c>
      <c r="C213" s="1" t="n">
        <v>45956</v>
      </c>
      <c r="D213" t="inlineStr">
        <is>
          <t>VÄSTRA GÖTALANDS LÄN</t>
        </is>
      </c>
      <c r="E213" t="inlineStr">
        <is>
          <t>GULLSPÅNG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45101-2021</t>
        </is>
      </c>
      <c r="B214" s="1" t="n">
        <v>44439.40950231482</v>
      </c>
      <c r="C214" s="1" t="n">
        <v>45956</v>
      </c>
      <c r="D214" t="inlineStr">
        <is>
          <t>VÄSTRA GÖTALANDS LÄN</t>
        </is>
      </c>
      <c r="E214" t="inlineStr">
        <is>
          <t>GULLSPÅNG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44363-2025</t>
        </is>
      </c>
      <c r="B215" s="1" t="n">
        <v>45915</v>
      </c>
      <c r="C215" s="1" t="n">
        <v>45956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9243-2025</t>
        </is>
      </c>
      <c r="B216" s="1" t="n">
        <v>45714.56596064815</v>
      </c>
      <c r="C216" s="1" t="n">
        <v>45956</v>
      </c>
      <c r="D216" t="inlineStr">
        <is>
          <t>VÄSTRA GÖTALANDS LÄN</t>
        </is>
      </c>
      <c r="E216" t="inlineStr">
        <is>
          <t>GULLSPÅNG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56479-2024</t>
        </is>
      </c>
      <c r="B217" s="1" t="n">
        <v>45624</v>
      </c>
      <c r="C217" s="1" t="n">
        <v>45956</v>
      </c>
      <c r="D217" t="inlineStr">
        <is>
          <t>VÄSTRA GÖTALANDS LÄN</t>
        </is>
      </c>
      <c r="E217" t="inlineStr">
        <is>
          <t>GULLSPÅNG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49893-2022</t>
        </is>
      </c>
      <c r="B218" s="1" t="n">
        <v>44864</v>
      </c>
      <c r="C218" s="1" t="n">
        <v>45956</v>
      </c>
      <c r="D218" t="inlineStr">
        <is>
          <t>VÄSTRA GÖTALANDS LÄN</t>
        </is>
      </c>
      <c r="E218" t="inlineStr">
        <is>
          <t>GULLSPÅNG</t>
        </is>
      </c>
      <c r="G218" t="n">
        <v>5.7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1218-2024</t>
        </is>
      </c>
      <c r="B219" s="1" t="n">
        <v>45302</v>
      </c>
      <c r="C219" s="1" t="n">
        <v>45956</v>
      </c>
      <c r="D219" t="inlineStr">
        <is>
          <t>VÄSTRA GÖTALANDS LÄN</t>
        </is>
      </c>
      <c r="E219" t="inlineStr">
        <is>
          <t>GULLSPÅNG</t>
        </is>
      </c>
      <c r="G219" t="n">
        <v>7.2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26441-2022</t>
        </is>
      </c>
      <c r="B220" s="1" t="n">
        <v>44738</v>
      </c>
      <c r="C220" s="1" t="n">
        <v>45956</v>
      </c>
      <c r="D220" t="inlineStr">
        <is>
          <t>VÄSTRA GÖTALANDS LÄN</t>
        </is>
      </c>
      <c r="E220" t="inlineStr">
        <is>
          <t>GULLSPÅNG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11827-2025</t>
        </is>
      </c>
      <c r="B221" s="1" t="n">
        <v>45728.33512731481</v>
      </c>
      <c r="C221" s="1" t="n">
        <v>45956</v>
      </c>
      <c r="D221" t="inlineStr">
        <is>
          <t>VÄSTRA GÖTALANDS LÄN</t>
        </is>
      </c>
      <c r="E221" t="inlineStr">
        <is>
          <t>GULLSPÅNG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650-2024</t>
        </is>
      </c>
      <c r="B222" s="1" t="n">
        <v>45299</v>
      </c>
      <c r="C222" s="1" t="n">
        <v>45956</v>
      </c>
      <c r="D222" t="inlineStr">
        <is>
          <t>VÄSTRA GÖTALANDS LÄN</t>
        </is>
      </c>
      <c r="E222" t="inlineStr">
        <is>
          <t>GULLSPÅNG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37219-2025</t>
        </is>
      </c>
      <c r="B223" s="1" t="n">
        <v>45875</v>
      </c>
      <c r="C223" s="1" t="n">
        <v>45956</v>
      </c>
      <c r="D223" t="inlineStr">
        <is>
          <t>VÄSTRA GÖTALANDS LÄN</t>
        </is>
      </c>
      <c r="E223" t="inlineStr">
        <is>
          <t>GULLSPÅNG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44720-2025</t>
        </is>
      </c>
      <c r="B224" s="1" t="n">
        <v>45917</v>
      </c>
      <c r="C224" s="1" t="n">
        <v>45956</v>
      </c>
      <c r="D224" t="inlineStr">
        <is>
          <t>VÄSTRA GÖTALANDS LÄN</t>
        </is>
      </c>
      <c r="E224" t="inlineStr">
        <is>
          <t>GULLSPÅNG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50587-2022</t>
        </is>
      </c>
      <c r="B225" s="1" t="n">
        <v>44861</v>
      </c>
      <c r="C225" s="1" t="n">
        <v>45956</v>
      </c>
      <c r="D225" t="inlineStr">
        <is>
          <t>VÄSTRA GÖTALANDS LÄN</t>
        </is>
      </c>
      <c r="E225" t="inlineStr">
        <is>
          <t>GULLSPÅNG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16444-2025</t>
        </is>
      </c>
      <c r="B226" s="1" t="n">
        <v>45751.50175925926</v>
      </c>
      <c r="C226" s="1" t="n">
        <v>45956</v>
      </c>
      <c r="D226" t="inlineStr">
        <is>
          <t>VÄSTRA GÖTALANDS LÄN</t>
        </is>
      </c>
      <c r="E226" t="inlineStr">
        <is>
          <t>GULLSPÅNG</t>
        </is>
      </c>
      <c r="F226" t="inlineStr">
        <is>
          <t>Kyrkan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35366-2024</t>
        </is>
      </c>
      <c r="B227" s="1" t="n">
        <v>45531</v>
      </c>
      <c r="C227" s="1" t="n">
        <v>45956</v>
      </c>
      <c r="D227" t="inlineStr">
        <is>
          <t>VÄSTRA GÖTALANDS LÄN</t>
        </is>
      </c>
      <c r="E227" t="inlineStr">
        <is>
          <t>GULLSPÅNG</t>
        </is>
      </c>
      <c r="G227" t="n">
        <v>14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37218-2025</t>
        </is>
      </c>
      <c r="B228" s="1" t="n">
        <v>45875</v>
      </c>
      <c r="C228" s="1" t="n">
        <v>45956</v>
      </c>
      <c r="D228" t="inlineStr">
        <is>
          <t>VÄSTRA GÖTALANDS LÄN</t>
        </is>
      </c>
      <c r="E228" t="inlineStr">
        <is>
          <t>GULLSPÅNG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455-2024</t>
        </is>
      </c>
      <c r="B229" s="1" t="n">
        <v>45296</v>
      </c>
      <c r="C229" s="1" t="n">
        <v>45956</v>
      </c>
      <c r="D229" t="inlineStr">
        <is>
          <t>VÄSTRA GÖTALANDS LÄN</t>
        </is>
      </c>
      <c r="E229" t="inlineStr">
        <is>
          <t>GULLSPÅNG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20662-2025</t>
        </is>
      </c>
      <c r="B230" s="1" t="n">
        <v>45776</v>
      </c>
      <c r="C230" s="1" t="n">
        <v>45956</v>
      </c>
      <c r="D230" t="inlineStr">
        <is>
          <t>VÄSTRA GÖTALANDS LÄN</t>
        </is>
      </c>
      <c r="E230" t="inlineStr">
        <is>
          <t>GULLSPÅNG</t>
        </is>
      </c>
      <c r="G230" t="n">
        <v>10.3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44707-2021</t>
        </is>
      </c>
      <c r="B231" s="1" t="n">
        <v>44438.36449074074</v>
      </c>
      <c r="C231" s="1" t="n">
        <v>45956</v>
      </c>
      <c r="D231" t="inlineStr">
        <is>
          <t>VÄSTRA GÖTALANDS LÄN</t>
        </is>
      </c>
      <c r="E231" t="inlineStr">
        <is>
          <t>GULLSPÅNG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46480-2022</t>
        </is>
      </c>
      <c r="B232" s="1" t="n">
        <v>44847</v>
      </c>
      <c r="C232" s="1" t="n">
        <v>45956</v>
      </c>
      <c r="D232" t="inlineStr">
        <is>
          <t>VÄSTRA GÖTALANDS LÄN</t>
        </is>
      </c>
      <c r="E232" t="inlineStr">
        <is>
          <t>GULLSPÅNG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44718-2025</t>
        </is>
      </c>
      <c r="B233" s="1" t="n">
        <v>45917</v>
      </c>
      <c r="C233" s="1" t="n">
        <v>45956</v>
      </c>
      <c r="D233" t="inlineStr">
        <is>
          <t>VÄSTRA GÖTALANDS LÄN</t>
        </is>
      </c>
      <c r="E233" t="inlineStr">
        <is>
          <t>GULLSPÅNG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56512-2024</t>
        </is>
      </c>
      <c r="B234" s="1" t="n">
        <v>45625</v>
      </c>
      <c r="C234" s="1" t="n">
        <v>45956</v>
      </c>
      <c r="D234" t="inlineStr">
        <is>
          <t>VÄSTRA GÖTALANDS LÄN</t>
        </is>
      </c>
      <c r="E234" t="inlineStr">
        <is>
          <t>GULLSPÅNG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22925-2024</t>
        </is>
      </c>
      <c r="B235" s="1" t="n">
        <v>45448</v>
      </c>
      <c r="C235" s="1" t="n">
        <v>45956</v>
      </c>
      <c r="D235" t="inlineStr">
        <is>
          <t>VÄSTRA GÖTALANDS LÄN</t>
        </is>
      </c>
      <c r="E235" t="inlineStr">
        <is>
          <t>GULLSPÅNG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4290-2023</t>
        </is>
      </c>
      <c r="B236" s="1" t="n">
        <v>44953.60280092592</v>
      </c>
      <c r="C236" s="1" t="n">
        <v>45956</v>
      </c>
      <c r="D236" t="inlineStr">
        <is>
          <t>VÄSTRA GÖTALANDS LÄN</t>
        </is>
      </c>
      <c r="E236" t="inlineStr">
        <is>
          <t>GULLSPÅNG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8792-2023</t>
        </is>
      </c>
      <c r="B237" s="1" t="n">
        <v>44978.59072916667</v>
      </c>
      <c r="C237" s="1" t="n">
        <v>45956</v>
      </c>
      <c r="D237" t="inlineStr">
        <is>
          <t>VÄSTRA GÖTALANDS LÄN</t>
        </is>
      </c>
      <c r="E237" t="inlineStr">
        <is>
          <t>GULLSPÅNG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43775-2025</t>
        </is>
      </c>
      <c r="B238" s="1" t="n">
        <v>45912.50739583333</v>
      </c>
      <c r="C238" s="1" t="n">
        <v>45956</v>
      </c>
      <c r="D238" t="inlineStr">
        <is>
          <t>VÄSTRA GÖTALANDS LÄN</t>
        </is>
      </c>
      <c r="E238" t="inlineStr">
        <is>
          <t>GULLSPÅNG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37197-2023</t>
        </is>
      </c>
      <c r="B239" s="1" t="n">
        <v>45155.66857638889</v>
      </c>
      <c r="C239" s="1" t="n">
        <v>45956</v>
      </c>
      <c r="D239" t="inlineStr">
        <is>
          <t>VÄSTRA GÖTALANDS LÄN</t>
        </is>
      </c>
      <c r="E239" t="inlineStr">
        <is>
          <t>GULLSPÅNG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7640-2025</t>
        </is>
      </c>
      <c r="B240" s="1" t="n">
        <v>45705.77997685185</v>
      </c>
      <c r="C240" s="1" t="n">
        <v>45956</v>
      </c>
      <c r="D240" t="inlineStr">
        <is>
          <t>VÄSTRA GÖTALANDS LÄN</t>
        </is>
      </c>
      <c r="E240" t="inlineStr">
        <is>
          <t>GULLSPÅNG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9481-2023</t>
        </is>
      </c>
      <c r="B241" s="1" t="n">
        <v>44977</v>
      </c>
      <c r="C241" s="1" t="n">
        <v>45956</v>
      </c>
      <c r="D241" t="inlineStr">
        <is>
          <t>VÄSTRA GÖTALANDS LÄN</t>
        </is>
      </c>
      <c r="E241" t="inlineStr">
        <is>
          <t>GULLSPÅNG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9483-2023</t>
        </is>
      </c>
      <c r="B242" s="1" t="n">
        <v>44977</v>
      </c>
      <c r="C242" s="1" t="n">
        <v>45956</v>
      </c>
      <c r="D242" t="inlineStr">
        <is>
          <t>VÄSTRA GÖTALANDS LÄN</t>
        </is>
      </c>
      <c r="E242" t="inlineStr">
        <is>
          <t>GULLSPÅNG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37492-2021</t>
        </is>
      </c>
      <c r="B243" s="1" t="n">
        <v>44398</v>
      </c>
      <c r="C243" s="1" t="n">
        <v>45956</v>
      </c>
      <c r="D243" t="inlineStr">
        <is>
          <t>VÄSTRA GÖTALANDS LÄN</t>
        </is>
      </c>
      <c r="E243" t="inlineStr">
        <is>
          <t>GULLSPÅNG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28200-2022</t>
        </is>
      </c>
      <c r="B244" s="1" t="n">
        <v>44746</v>
      </c>
      <c r="C244" s="1" t="n">
        <v>45956</v>
      </c>
      <c r="D244" t="inlineStr">
        <is>
          <t>VÄSTRA GÖTALANDS LÄN</t>
        </is>
      </c>
      <c r="E244" t="inlineStr">
        <is>
          <t>GULLSPÅNG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6232-2024</t>
        </is>
      </c>
      <c r="B245" s="1" t="n">
        <v>45337</v>
      </c>
      <c r="C245" s="1" t="n">
        <v>45956</v>
      </c>
      <c r="D245" t="inlineStr">
        <is>
          <t>VÄSTRA GÖTALANDS LÄN</t>
        </is>
      </c>
      <c r="E245" t="inlineStr">
        <is>
          <t>GULLSPÅNG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37700-2021</t>
        </is>
      </c>
      <c r="B246" s="1" t="n">
        <v>44400</v>
      </c>
      <c r="C246" s="1" t="n">
        <v>45956</v>
      </c>
      <c r="D246" t="inlineStr">
        <is>
          <t>VÄSTRA GÖTALANDS LÄN</t>
        </is>
      </c>
      <c r="E246" t="inlineStr">
        <is>
          <t>GULLSPÅNG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32548-2024</t>
        </is>
      </c>
      <c r="B247" s="1" t="n">
        <v>45513</v>
      </c>
      <c r="C247" s="1" t="n">
        <v>45956</v>
      </c>
      <c r="D247" t="inlineStr">
        <is>
          <t>VÄSTRA GÖTALANDS LÄN</t>
        </is>
      </c>
      <c r="E247" t="inlineStr">
        <is>
          <t>GULLSPÅNG</t>
        </is>
      </c>
      <c r="G247" t="n">
        <v>10.2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55163-2023</t>
        </is>
      </c>
      <c r="B248" s="1" t="n">
        <v>45237</v>
      </c>
      <c r="C248" s="1" t="n">
        <v>45956</v>
      </c>
      <c r="D248" t="inlineStr">
        <is>
          <t>VÄSTRA GÖTALANDS LÄN</t>
        </is>
      </c>
      <c r="E248" t="inlineStr">
        <is>
          <t>GULLSPÅNG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4982-2025</t>
        </is>
      </c>
      <c r="B249" s="1" t="n">
        <v>45689</v>
      </c>
      <c r="C249" s="1" t="n">
        <v>45956</v>
      </c>
      <c r="D249" t="inlineStr">
        <is>
          <t>VÄSTRA GÖTALANDS LÄN</t>
        </is>
      </c>
      <c r="E249" t="inlineStr">
        <is>
          <t>GULLSPÅNG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8794-2023</t>
        </is>
      </c>
      <c r="B250" s="1" t="n">
        <v>44978.59206018518</v>
      </c>
      <c r="C250" s="1" t="n">
        <v>45956</v>
      </c>
      <c r="D250" t="inlineStr">
        <is>
          <t>VÄSTRA GÖTALANDS LÄN</t>
        </is>
      </c>
      <c r="E250" t="inlineStr">
        <is>
          <t>GULLSPÅNG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18772-2025</t>
        </is>
      </c>
      <c r="B251" s="1" t="n">
        <v>45763</v>
      </c>
      <c r="C251" s="1" t="n">
        <v>45956</v>
      </c>
      <c r="D251" t="inlineStr">
        <is>
          <t>VÄSTRA GÖTALANDS LÄN</t>
        </is>
      </c>
      <c r="E251" t="inlineStr">
        <is>
          <t>GULLSPÅNG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12476-2023</t>
        </is>
      </c>
      <c r="B252" s="1" t="n">
        <v>44999.64097222222</v>
      </c>
      <c r="C252" s="1" t="n">
        <v>45956</v>
      </c>
      <c r="D252" t="inlineStr">
        <is>
          <t>VÄSTRA GÖTALANDS LÄN</t>
        </is>
      </c>
      <c r="E252" t="inlineStr">
        <is>
          <t>GULLSPÅNG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44396-2024</t>
        </is>
      </c>
      <c r="B253" s="1" t="n">
        <v>45573</v>
      </c>
      <c r="C253" s="1" t="n">
        <v>45956</v>
      </c>
      <c r="D253" t="inlineStr">
        <is>
          <t>VÄSTRA GÖTALANDS LÄN</t>
        </is>
      </c>
      <c r="E253" t="inlineStr">
        <is>
          <t>GULLSPÅNG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64722-2023</t>
        </is>
      </c>
      <c r="B254" s="1" t="n">
        <v>45281</v>
      </c>
      <c r="C254" s="1" t="n">
        <v>45956</v>
      </c>
      <c r="D254" t="inlineStr">
        <is>
          <t>VÄSTRA GÖTALANDS LÄN</t>
        </is>
      </c>
      <c r="E254" t="inlineStr">
        <is>
          <t>GULLSPÅNG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12889-2023</t>
        </is>
      </c>
      <c r="B255" s="1" t="n">
        <v>45001</v>
      </c>
      <c r="C255" s="1" t="n">
        <v>45956</v>
      </c>
      <c r="D255" t="inlineStr">
        <is>
          <t>VÄSTRA GÖTALANDS LÄN</t>
        </is>
      </c>
      <c r="E255" t="inlineStr">
        <is>
          <t>GULLSPÅNG</t>
        </is>
      </c>
      <c r="G255" t="n">
        <v>8.800000000000001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37920-2025</t>
        </is>
      </c>
      <c r="B256" s="1" t="n">
        <v>45881.57488425926</v>
      </c>
      <c r="C256" s="1" t="n">
        <v>45956</v>
      </c>
      <c r="D256" t="inlineStr">
        <is>
          <t>VÄSTRA GÖTALANDS LÄN</t>
        </is>
      </c>
      <c r="E256" t="inlineStr">
        <is>
          <t>GULLSPÅNG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46122-2025</t>
        </is>
      </c>
      <c r="B257" s="1" t="n">
        <v>45924.58452546296</v>
      </c>
      <c r="C257" s="1" t="n">
        <v>45956</v>
      </c>
      <c r="D257" t="inlineStr">
        <is>
          <t>VÄSTRA GÖTALANDS LÄN</t>
        </is>
      </c>
      <c r="E257" t="inlineStr">
        <is>
          <t>GULLSPÅNG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29809-2025</t>
        </is>
      </c>
      <c r="B258" s="1" t="n">
        <v>45825.75673611111</v>
      </c>
      <c r="C258" s="1" t="n">
        <v>45956</v>
      </c>
      <c r="D258" t="inlineStr">
        <is>
          <t>VÄSTRA GÖTALANDS LÄN</t>
        </is>
      </c>
      <c r="E258" t="inlineStr">
        <is>
          <t>GULLSPÅNG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45956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59864-2024</t>
        </is>
      </c>
      <c r="B260" s="1" t="n">
        <v>45639</v>
      </c>
      <c r="C260" s="1" t="n">
        <v>45956</v>
      </c>
      <c r="D260" t="inlineStr">
        <is>
          <t>VÄSTRA GÖTALANDS LÄN</t>
        </is>
      </c>
      <c r="E260" t="inlineStr">
        <is>
          <t>GULLSPÅNG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31833-2024</t>
        </is>
      </c>
      <c r="B261" s="1" t="n">
        <v>45509.64240740741</v>
      </c>
      <c r="C261" s="1" t="n">
        <v>45956</v>
      </c>
      <c r="D261" t="inlineStr">
        <is>
          <t>VÄSTRA GÖTALANDS LÄN</t>
        </is>
      </c>
      <c r="E261" t="inlineStr">
        <is>
          <t>GULLSPÅNG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10416-2024</t>
        </is>
      </c>
      <c r="B262" s="1" t="n">
        <v>45365</v>
      </c>
      <c r="C262" s="1" t="n">
        <v>45956</v>
      </c>
      <c r="D262" t="inlineStr">
        <is>
          <t>VÄSTRA GÖTALANDS LÄN</t>
        </is>
      </c>
      <c r="E262" t="inlineStr">
        <is>
          <t>GULLSPÅNG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10419-2024</t>
        </is>
      </c>
      <c r="B263" s="1" t="n">
        <v>45365</v>
      </c>
      <c r="C263" s="1" t="n">
        <v>45956</v>
      </c>
      <c r="D263" t="inlineStr">
        <is>
          <t>VÄSTRA GÖTALANDS LÄN</t>
        </is>
      </c>
      <c r="E263" t="inlineStr">
        <is>
          <t>GULLSPÅNG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37925-2025</t>
        </is>
      </c>
      <c r="B264" s="1" t="n">
        <v>45881.57799768518</v>
      </c>
      <c r="C264" s="1" t="n">
        <v>45956</v>
      </c>
      <c r="D264" t="inlineStr">
        <is>
          <t>VÄSTRA GÖTALANDS LÄN</t>
        </is>
      </c>
      <c r="E264" t="inlineStr">
        <is>
          <t>GULLSPÅNG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35426-2023</t>
        </is>
      </c>
      <c r="B265" s="1" t="n">
        <v>45146.62553240741</v>
      </c>
      <c r="C265" s="1" t="n">
        <v>45956</v>
      </c>
      <c r="D265" t="inlineStr">
        <is>
          <t>VÄSTRA GÖTALANDS LÄN</t>
        </is>
      </c>
      <c r="E265" t="inlineStr">
        <is>
          <t>GULLSPÅNG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25554-2023</t>
        </is>
      </c>
      <c r="B266" s="1" t="n">
        <v>45082</v>
      </c>
      <c r="C266" s="1" t="n">
        <v>45956</v>
      </c>
      <c r="D266" t="inlineStr">
        <is>
          <t>VÄSTRA GÖTALANDS LÄN</t>
        </is>
      </c>
      <c r="E266" t="inlineStr">
        <is>
          <t>GULLSPÅNG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59965-2023</t>
        </is>
      </c>
      <c r="B267" s="1" t="n">
        <v>45257.74469907407</v>
      </c>
      <c r="C267" s="1" t="n">
        <v>45956</v>
      </c>
      <c r="D267" t="inlineStr">
        <is>
          <t>VÄSTRA GÖTALANDS LÄN</t>
        </is>
      </c>
      <c r="E267" t="inlineStr">
        <is>
          <t>GULLSPÅNG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15335-2021</t>
        </is>
      </c>
      <c r="B268" s="1" t="n">
        <v>44284</v>
      </c>
      <c r="C268" s="1" t="n">
        <v>45956</v>
      </c>
      <c r="D268" t="inlineStr">
        <is>
          <t>VÄSTRA GÖTALANDS LÄN</t>
        </is>
      </c>
      <c r="E268" t="inlineStr">
        <is>
          <t>GULLSPÅNG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58878-2023</t>
        </is>
      </c>
      <c r="B269" s="1" t="n">
        <v>45252.47113425926</v>
      </c>
      <c r="C269" s="1" t="n">
        <v>45956</v>
      </c>
      <c r="D269" t="inlineStr">
        <is>
          <t>VÄSTRA GÖTALANDS LÄN</t>
        </is>
      </c>
      <c r="E269" t="inlineStr">
        <is>
          <t>GULLSPÅNG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10732-2024</t>
        </is>
      </c>
      <c r="B270" s="1" t="n">
        <v>45369</v>
      </c>
      <c r="C270" s="1" t="n">
        <v>45956</v>
      </c>
      <c r="D270" t="inlineStr">
        <is>
          <t>VÄSTRA GÖTALANDS LÄN</t>
        </is>
      </c>
      <c r="E270" t="inlineStr">
        <is>
          <t>GULLSPÅNG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27260-2024</t>
        </is>
      </c>
      <c r="B271" s="1" t="n">
        <v>45471</v>
      </c>
      <c r="C271" s="1" t="n">
        <v>45956</v>
      </c>
      <c r="D271" t="inlineStr">
        <is>
          <t>VÄSTRA GÖTALANDS LÄN</t>
        </is>
      </c>
      <c r="E271" t="inlineStr">
        <is>
          <t>GULLSPÅNG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42769-2022</t>
        </is>
      </c>
      <c r="B272" s="1" t="n">
        <v>44832</v>
      </c>
      <c r="C272" s="1" t="n">
        <v>45956</v>
      </c>
      <c r="D272" t="inlineStr">
        <is>
          <t>VÄSTRA GÖTALANDS LÄN</t>
        </is>
      </c>
      <c r="E272" t="inlineStr">
        <is>
          <t>GULLSPÅNG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6360-2023</t>
        </is>
      </c>
      <c r="B273" s="1" t="n">
        <v>44965</v>
      </c>
      <c r="C273" s="1" t="n">
        <v>45956</v>
      </c>
      <c r="D273" t="inlineStr">
        <is>
          <t>VÄSTRA GÖTALANDS LÄN</t>
        </is>
      </c>
      <c r="E273" t="inlineStr">
        <is>
          <t>GULLSPÅNG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60091-2023</t>
        </is>
      </c>
      <c r="B274" s="1" t="n">
        <v>45258.44322916667</v>
      </c>
      <c r="C274" s="1" t="n">
        <v>45956</v>
      </c>
      <c r="D274" t="inlineStr">
        <is>
          <t>VÄSTRA GÖTALANDS LÄN</t>
        </is>
      </c>
      <c r="E274" t="inlineStr">
        <is>
          <t>GULLSPÅNG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20542-2024</t>
        </is>
      </c>
      <c r="B275" s="1" t="n">
        <v>45436</v>
      </c>
      <c r="C275" s="1" t="n">
        <v>45956</v>
      </c>
      <c r="D275" t="inlineStr">
        <is>
          <t>VÄSTRA GÖTALANDS LÄN</t>
        </is>
      </c>
      <c r="E275" t="inlineStr">
        <is>
          <t>GULLSPÅNG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61289-2023</t>
        </is>
      </c>
      <c r="B276" s="1" t="n">
        <v>45260</v>
      </c>
      <c r="C276" s="1" t="n">
        <v>45956</v>
      </c>
      <c r="D276" t="inlineStr">
        <is>
          <t>VÄSTRA GÖTALANDS LÄN</t>
        </is>
      </c>
      <c r="E276" t="inlineStr">
        <is>
          <t>GULLSPÅNG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3645-2024</t>
        </is>
      </c>
      <c r="B277" s="1" t="n">
        <v>45321</v>
      </c>
      <c r="C277" s="1" t="n">
        <v>45956</v>
      </c>
      <c r="D277" t="inlineStr">
        <is>
          <t>VÄSTRA GÖTALANDS LÄN</t>
        </is>
      </c>
      <c r="E277" t="inlineStr">
        <is>
          <t>GULLSPÅNG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29203-2023</t>
        </is>
      </c>
      <c r="B278" s="1" t="n">
        <v>45097</v>
      </c>
      <c r="C278" s="1" t="n">
        <v>45956</v>
      </c>
      <c r="D278" t="inlineStr">
        <is>
          <t>VÄSTRA GÖTALANDS LÄN</t>
        </is>
      </c>
      <c r="E278" t="inlineStr">
        <is>
          <t>GULLSPÅNG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>
      <c r="A279" t="inlineStr">
        <is>
          <t>A 59200-2024</t>
        </is>
      </c>
      <c r="B279" s="1" t="n">
        <v>45636</v>
      </c>
      <c r="C279" s="1" t="n">
        <v>45956</v>
      </c>
      <c r="D279" t="inlineStr">
        <is>
          <t>VÄSTRA GÖTALANDS LÄN</t>
        </is>
      </c>
      <c r="E279" t="inlineStr">
        <is>
          <t>GULLSPÅNG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2025-10-26T09:24:26Z</dcterms:created>
  <dcterms:modified xmlns:dcterms="http://purl.org/dc/terms/" xmlns:xsi="http://www.w3.org/2001/XMLSchema-instance" xsi:type="dcterms:W3CDTF">2025-10-26T09:24:26Z</dcterms:modified>
</cp:coreProperties>
</file>