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2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22884-2023</t>
        </is>
      </c>
      <c r="B2" s="1" t="n">
        <v>45072</v>
      </c>
      <c r="C2" s="1" t="n">
        <v>45954</v>
      </c>
      <c r="D2" t="inlineStr">
        <is>
          <t>VÄSTRA GÖTALANDS LÄN</t>
        </is>
      </c>
      <c r="E2" t="inlineStr">
        <is>
          <t>HERRLJUNGA</t>
        </is>
      </c>
      <c r="G2" t="n">
        <v>9.300000000000001</v>
      </c>
      <c r="H2" t="n">
        <v>1</v>
      </c>
      <c r="I2" t="n">
        <v>1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1</v>
      </c>
      <c r="Q2" t="n">
        <v>2</v>
      </c>
      <c r="R2" s="2" t="inlineStr">
        <is>
          <t>Knärot
Västlig hakmossa</t>
        </is>
      </c>
      <c r="S2">
        <f>HYPERLINK("https://klasma.github.io/Logging_1466/artfynd/A 22884-2023 artfynd.xlsx", "A 22884-2023")</f>
        <v/>
      </c>
      <c r="T2">
        <f>HYPERLINK("https://klasma.github.io/Logging_1466/kartor/A 22884-2023 karta.png", "A 22884-2023")</f>
        <v/>
      </c>
      <c r="U2">
        <f>HYPERLINK("https://klasma.github.io/Logging_1466/knärot/A 22884-2023 karta knärot.png", "A 22884-2023")</f>
        <v/>
      </c>
      <c r="V2">
        <f>HYPERLINK("https://klasma.github.io/Logging_1466/klagomål/A 22884-2023 FSC-klagomål.docx", "A 22884-2023")</f>
        <v/>
      </c>
      <c r="W2">
        <f>HYPERLINK("https://klasma.github.io/Logging_1466/klagomålsmail/A 22884-2023 FSC-klagomål mail.docx", "A 22884-2023")</f>
        <v/>
      </c>
      <c r="X2">
        <f>HYPERLINK("https://klasma.github.io/Logging_1466/tillsyn/A 22884-2023 tillsynsbegäran.docx", "A 22884-2023")</f>
        <v/>
      </c>
      <c r="Y2">
        <f>HYPERLINK("https://klasma.github.io/Logging_1466/tillsynsmail/A 22884-2023 tillsynsbegäran mail.docx", "A 22884-2023")</f>
        <v/>
      </c>
    </row>
    <row r="3" ht="15" customHeight="1">
      <c r="A3" t="inlineStr">
        <is>
          <t>A 72571-2021</t>
        </is>
      </c>
      <c r="B3" s="1" t="n">
        <v>44546</v>
      </c>
      <c r="C3" s="1" t="n">
        <v>45954</v>
      </c>
      <c r="D3" t="inlineStr">
        <is>
          <t>VÄSTRA GÖTALANDS LÄN</t>
        </is>
      </c>
      <c r="E3" t="inlineStr">
        <is>
          <t>HERRLJUNGA</t>
        </is>
      </c>
      <c r="F3" t="inlineStr">
        <is>
          <t>Kommuner</t>
        </is>
      </c>
      <c r="G3" t="n">
        <v>2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s="2" t="inlineStr">
        <is>
          <t>Vanlig padda</t>
        </is>
      </c>
      <c r="S3">
        <f>HYPERLINK("https://klasma.github.io/Logging_1466/artfynd/A 72571-2021 artfynd.xlsx", "A 72571-2021")</f>
        <v/>
      </c>
      <c r="T3">
        <f>HYPERLINK("https://klasma.github.io/Logging_1466/kartor/A 72571-2021 karta.png", "A 72571-2021")</f>
        <v/>
      </c>
      <c r="V3">
        <f>HYPERLINK("https://klasma.github.io/Logging_1466/klagomål/A 72571-2021 FSC-klagomål.docx", "A 72571-2021")</f>
        <v/>
      </c>
      <c r="W3">
        <f>HYPERLINK("https://klasma.github.io/Logging_1466/klagomålsmail/A 72571-2021 FSC-klagomål mail.docx", "A 72571-2021")</f>
        <v/>
      </c>
      <c r="X3">
        <f>HYPERLINK("https://klasma.github.io/Logging_1466/tillsyn/A 72571-2021 tillsynsbegäran.docx", "A 72571-2021")</f>
        <v/>
      </c>
      <c r="Y3">
        <f>HYPERLINK("https://klasma.github.io/Logging_1466/tillsynsmail/A 72571-2021 tillsynsbegäran mail.docx", "A 72571-2021")</f>
        <v/>
      </c>
    </row>
    <row r="4" ht="15" customHeight="1">
      <c r="A4" t="inlineStr">
        <is>
          <t>A 15042-2024</t>
        </is>
      </c>
      <c r="B4" s="1" t="n">
        <v>45399.49349537037</v>
      </c>
      <c r="C4" s="1" t="n">
        <v>45954</v>
      </c>
      <c r="D4" t="inlineStr">
        <is>
          <t>VÄSTRA GÖTALANDS LÄN</t>
        </is>
      </c>
      <c r="E4" t="inlineStr">
        <is>
          <t>HERRLJUNGA</t>
        </is>
      </c>
      <c r="F4" t="inlineStr">
        <is>
          <t>Sveaskog</t>
        </is>
      </c>
      <c r="G4" t="n">
        <v>14.2</v>
      </c>
      <c r="H4" t="n">
        <v>1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1</v>
      </c>
      <c r="R4" s="2" t="inlineStr">
        <is>
          <t>Björktrast</t>
        </is>
      </c>
      <c r="S4">
        <f>HYPERLINK("https://klasma.github.io/Logging_1466/artfynd/A 15042-2024 artfynd.xlsx", "A 15042-2024")</f>
        <v/>
      </c>
      <c r="T4">
        <f>HYPERLINK("https://klasma.github.io/Logging_1466/kartor/A 15042-2024 karta.png", "A 15042-2024")</f>
        <v/>
      </c>
      <c r="V4">
        <f>HYPERLINK("https://klasma.github.io/Logging_1466/klagomål/A 15042-2024 FSC-klagomål.docx", "A 15042-2024")</f>
        <v/>
      </c>
      <c r="W4">
        <f>HYPERLINK("https://klasma.github.io/Logging_1466/klagomålsmail/A 15042-2024 FSC-klagomål mail.docx", "A 15042-2024")</f>
        <v/>
      </c>
      <c r="X4">
        <f>HYPERLINK("https://klasma.github.io/Logging_1466/tillsyn/A 15042-2024 tillsynsbegäran.docx", "A 15042-2024")</f>
        <v/>
      </c>
      <c r="Y4">
        <f>HYPERLINK("https://klasma.github.io/Logging_1466/tillsynsmail/A 15042-2024 tillsynsbegäran mail.docx", "A 15042-2024")</f>
        <v/>
      </c>
      <c r="Z4">
        <f>HYPERLINK("https://klasma.github.io/Logging_1466/fåglar/A 15042-2024 prioriterade fågelarter.docx", "A 15042-2024")</f>
        <v/>
      </c>
    </row>
    <row r="5" ht="15" customHeight="1">
      <c r="A5" t="inlineStr">
        <is>
          <t>A 19923-2025</t>
        </is>
      </c>
      <c r="B5" s="1" t="n">
        <v>45771.63234953704</v>
      </c>
      <c r="C5" s="1" t="n">
        <v>45954</v>
      </c>
      <c r="D5" t="inlineStr">
        <is>
          <t>VÄSTRA GÖTALANDS LÄN</t>
        </is>
      </c>
      <c r="E5" t="inlineStr">
        <is>
          <t>HERRLJUNGA</t>
        </is>
      </c>
      <c r="G5" t="n">
        <v>1.1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s="2" t="inlineStr">
        <is>
          <t>Huggorm</t>
        </is>
      </c>
      <c r="S5">
        <f>HYPERLINK("https://klasma.github.io/Logging_1466/artfynd/A 19923-2025 artfynd.xlsx", "A 19923-2025")</f>
        <v/>
      </c>
      <c r="T5">
        <f>HYPERLINK("https://klasma.github.io/Logging_1466/kartor/A 19923-2025 karta.png", "A 19923-2025")</f>
        <v/>
      </c>
      <c r="V5">
        <f>HYPERLINK("https://klasma.github.io/Logging_1466/klagomål/A 19923-2025 FSC-klagomål.docx", "A 19923-2025")</f>
        <v/>
      </c>
      <c r="W5">
        <f>HYPERLINK("https://klasma.github.io/Logging_1466/klagomålsmail/A 19923-2025 FSC-klagomål mail.docx", "A 19923-2025")</f>
        <v/>
      </c>
      <c r="X5">
        <f>HYPERLINK("https://klasma.github.io/Logging_1466/tillsyn/A 19923-2025 tillsynsbegäran.docx", "A 19923-2025")</f>
        <v/>
      </c>
      <c r="Y5">
        <f>HYPERLINK("https://klasma.github.io/Logging_1466/tillsynsmail/A 19923-2025 tillsynsbegäran mail.docx", "A 19923-2025")</f>
        <v/>
      </c>
    </row>
    <row r="6" ht="15" customHeight="1">
      <c r="A6" t="inlineStr">
        <is>
          <t>A 53261-2022</t>
        </is>
      </c>
      <c r="B6" s="1" t="n">
        <v>44876.75724537037</v>
      </c>
      <c r="C6" s="1" t="n">
        <v>45954</v>
      </c>
      <c r="D6" t="inlineStr">
        <is>
          <t>VÄSTRA GÖTALANDS LÄN</t>
        </is>
      </c>
      <c r="E6" t="inlineStr">
        <is>
          <t>HERRLJUNGA</t>
        </is>
      </c>
      <c r="G6" t="n">
        <v>2.3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65083-2020</t>
        </is>
      </c>
      <c r="B7" s="1" t="n">
        <v>44172</v>
      </c>
      <c r="C7" s="1" t="n">
        <v>45954</v>
      </c>
      <c r="D7" t="inlineStr">
        <is>
          <t>VÄSTRA GÖTALANDS LÄN</t>
        </is>
      </c>
      <c r="E7" t="inlineStr">
        <is>
          <t>HERRLJUNGA</t>
        </is>
      </c>
      <c r="G7" t="n">
        <v>2.1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33784-2021</t>
        </is>
      </c>
      <c r="B8" s="1" t="n">
        <v>44378.55261574074</v>
      </c>
      <c r="C8" s="1" t="n">
        <v>45954</v>
      </c>
      <c r="D8" t="inlineStr">
        <is>
          <t>VÄSTRA GÖTALANDS LÄN</t>
        </is>
      </c>
      <c r="E8" t="inlineStr">
        <is>
          <t>HERRLJUNGA</t>
        </is>
      </c>
      <c r="G8" t="n">
        <v>1.2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41087-2021</t>
        </is>
      </c>
      <c r="B9" s="1" t="n">
        <v>44422.5627662037</v>
      </c>
      <c r="C9" s="1" t="n">
        <v>45954</v>
      </c>
      <c r="D9" t="inlineStr">
        <is>
          <t>VÄSTRA GÖTALANDS LÄN</t>
        </is>
      </c>
      <c r="E9" t="inlineStr">
        <is>
          <t>HERRLJUNGA</t>
        </is>
      </c>
      <c r="G9" t="n">
        <v>3.8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39732-2021</t>
        </is>
      </c>
      <c r="B10" s="1" t="n">
        <v>44417.48436342592</v>
      </c>
      <c r="C10" s="1" t="n">
        <v>45954</v>
      </c>
      <c r="D10" t="inlineStr">
        <is>
          <t>VÄSTRA GÖTALANDS LÄN</t>
        </is>
      </c>
      <c r="E10" t="inlineStr">
        <is>
          <t>HERRLJUNGA</t>
        </is>
      </c>
      <c r="G10" t="n">
        <v>0.5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68549-2021</t>
        </is>
      </c>
      <c r="B11" s="1" t="n">
        <v>44529.49225694445</v>
      </c>
      <c r="C11" s="1" t="n">
        <v>45954</v>
      </c>
      <c r="D11" t="inlineStr">
        <is>
          <t>VÄSTRA GÖTALANDS LÄN</t>
        </is>
      </c>
      <c r="E11" t="inlineStr">
        <is>
          <t>HERRLJUNGA</t>
        </is>
      </c>
      <c r="G11" t="n">
        <v>1.9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67926-2021</t>
        </is>
      </c>
      <c r="B12" s="1" t="n">
        <v>44525.61166666666</v>
      </c>
      <c r="C12" s="1" t="n">
        <v>45954</v>
      </c>
      <c r="D12" t="inlineStr">
        <is>
          <t>VÄSTRA GÖTALANDS LÄN</t>
        </is>
      </c>
      <c r="E12" t="inlineStr">
        <is>
          <t>HERRLJUNGA</t>
        </is>
      </c>
      <c r="G12" t="n">
        <v>1.4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39724-2021</t>
        </is>
      </c>
      <c r="B13" s="1" t="n">
        <v>44417</v>
      </c>
      <c r="C13" s="1" t="n">
        <v>45954</v>
      </c>
      <c r="D13" t="inlineStr">
        <is>
          <t>VÄSTRA GÖTALANDS LÄN</t>
        </is>
      </c>
      <c r="E13" t="inlineStr">
        <is>
          <t>HERRLJUNGA</t>
        </is>
      </c>
      <c r="G13" t="n">
        <v>1.1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54510-2021</t>
        </is>
      </c>
      <c r="B14" s="1" t="n">
        <v>44473.51674768519</v>
      </c>
      <c r="C14" s="1" t="n">
        <v>45954</v>
      </c>
      <c r="D14" t="inlineStr">
        <is>
          <t>VÄSTRA GÖTALANDS LÄN</t>
        </is>
      </c>
      <c r="E14" t="inlineStr">
        <is>
          <t>HERRLJUNGA</t>
        </is>
      </c>
      <c r="G14" t="n">
        <v>0.7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60851-2021</t>
        </is>
      </c>
      <c r="B15" s="1" t="n">
        <v>44497.37104166667</v>
      </c>
      <c r="C15" s="1" t="n">
        <v>45954</v>
      </c>
      <c r="D15" t="inlineStr">
        <is>
          <t>VÄSTRA GÖTALANDS LÄN</t>
        </is>
      </c>
      <c r="E15" t="inlineStr">
        <is>
          <t>HERRLJUNGA</t>
        </is>
      </c>
      <c r="G15" t="n">
        <v>1.9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70103-2021</t>
        </is>
      </c>
      <c r="B16" s="1" t="n">
        <v>44533</v>
      </c>
      <c r="C16" s="1" t="n">
        <v>45954</v>
      </c>
      <c r="D16" t="inlineStr">
        <is>
          <t>VÄSTRA GÖTALANDS LÄN</t>
        </is>
      </c>
      <c r="E16" t="inlineStr">
        <is>
          <t>HERRLJUNGA</t>
        </is>
      </c>
      <c r="G16" t="n">
        <v>2.2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18832-2021</t>
        </is>
      </c>
      <c r="B17" s="1" t="n">
        <v>44307</v>
      </c>
      <c r="C17" s="1" t="n">
        <v>45954</v>
      </c>
      <c r="D17" t="inlineStr">
        <is>
          <t>VÄSTRA GÖTALANDS LÄN</t>
        </is>
      </c>
      <c r="E17" t="inlineStr">
        <is>
          <t>HERRLJUNGA</t>
        </is>
      </c>
      <c r="G17" t="n">
        <v>2.5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60406-2021</t>
        </is>
      </c>
      <c r="B18" s="1" t="n">
        <v>44496.39097222222</v>
      </c>
      <c r="C18" s="1" t="n">
        <v>45954</v>
      </c>
      <c r="D18" t="inlineStr">
        <is>
          <t>VÄSTRA GÖTALANDS LÄN</t>
        </is>
      </c>
      <c r="E18" t="inlineStr">
        <is>
          <t>HERRLJUNGA</t>
        </is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54914-2021</t>
        </is>
      </c>
      <c r="B19" s="1" t="n">
        <v>44474</v>
      </c>
      <c r="C19" s="1" t="n">
        <v>45954</v>
      </c>
      <c r="D19" t="inlineStr">
        <is>
          <t>VÄSTRA GÖTALANDS LÄN</t>
        </is>
      </c>
      <c r="E19" t="inlineStr">
        <is>
          <t>HERRLJUNGA</t>
        </is>
      </c>
      <c r="G19" t="n">
        <v>2.2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54920-2021</t>
        </is>
      </c>
      <c r="B20" s="1" t="n">
        <v>44474.42125</v>
      </c>
      <c r="C20" s="1" t="n">
        <v>45954</v>
      </c>
      <c r="D20" t="inlineStr">
        <is>
          <t>VÄSTRA GÖTALANDS LÄN</t>
        </is>
      </c>
      <c r="E20" t="inlineStr">
        <is>
          <t>HERRLJUNGA</t>
        </is>
      </c>
      <c r="G20" t="n">
        <v>0.9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4706-2021</t>
        </is>
      </c>
      <c r="B21" s="1" t="n">
        <v>44225.30083333333</v>
      </c>
      <c r="C21" s="1" t="n">
        <v>45954</v>
      </c>
      <c r="D21" t="inlineStr">
        <is>
          <t>VÄSTRA GÖTALANDS LÄN</t>
        </is>
      </c>
      <c r="E21" t="inlineStr">
        <is>
          <t>HERRLJUNGA</t>
        </is>
      </c>
      <c r="G21" t="n">
        <v>4.8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45833-2021</t>
        </is>
      </c>
      <c r="B22" s="1" t="n">
        <v>44441</v>
      </c>
      <c r="C22" s="1" t="n">
        <v>45954</v>
      </c>
      <c r="D22" t="inlineStr">
        <is>
          <t>VÄSTRA GÖTALANDS LÄN</t>
        </is>
      </c>
      <c r="E22" t="inlineStr">
        <is>
          <t>HERRLJUNGA</t>
        </is>
      </c>
      <c r="G22" t="n">
        <v>1.1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39654-2021</t>
        </is>
      </c>
      <c r="B23" s="1" t="n">
        <v>44417.41164351852</v>
      </c>
      <c r="C23" s="1" t="n">
        <v>45954</v>
      </c>
      <c r="D23" t="inlineStr">
        <is>
          <t>VÄSTRA GÖTALANDS LÄN</t>
        </is>
      </c>
      <c r="E23" t="inlineStr">
        <is>
          <t>HERRLJUNGA</t>
        </is>
      </c>
      <c r="G23" t="n">
        <v>5.6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23098-2022</t>
        </is>
      </c>
      <c r="B24" s="1" t="n">
        <v>44719</v>
      </c>
      <c r="C24" s="1" t="n">
        <v>45954</v>
      </c>
      <c r="D24" t="inlineStr">
        <is>
          <t>VÄSTRA GÖTALANDS LÄN</t>
        </is>
      </c>
      <c r="E24" t="inlineStr">
        <is>
          <t>HERRLJUNGA</t>
        </is>
      </c>
      <c r="G24" t="n">
        <v>0.6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29672-2022</t>
        </is>
      </c>
      <c r="B25" s="1" t="n">
        <v>44754.85047453704</v>
      </c>
      <c r="C25" s="1" t="n">
        <v>45954</v>
      </c>
      <c r="D25" t="inlineStr">
        <is>
          <t>VÄSTRA GÖTALANDS LÄN</t>
        </is>
      </c>
      <c r="E25" t="inlineStr">
        <is>
          <t>HERRLJUNGA</t>
        </is>
      </c>
      <c r="G25" t="n">
        <v>3.5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62005-2020</t>
        </is>
      </c>
      <c r="B26" s="1" t="n">
        <v>44157</v>
      </c>
      <c r="C26" s="1" t="n">
        <v>45954</v>
      </c>
      <c r="D26" t="inlineStr">
        <is>
          <t>VÄSTRA GÖTALANDS LÄN</t>
        </is>
      </c>
      <c r="E26" t="inlineStr">
        <is>
          <t>HERRLJUNGA</t>
        </is>
      </c>
      <c r="G26" t="n">
        <v>3.5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49595-2021</t>
        </is>
      </c>
      <c r="B27" s="1" t="n">
        <v>44455.40164351852</v>
      </c>
      <c r="C27" s="1" t="n">
        <v>45954</v>
      </c>
      <c r="D27" t="inlineStr">
        <is>
          <t>VÄSTRA GÖTALANDS LÄN</t>
        </is>
      </c>
      <c r="E27" t="inlineStr">
        <is>
          <t>HERRLJUNGA</t>
        </is>
      </c>
      <c r="G27" t="n">
        <v>0.8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9332-2021</t>
        </is>
      </c>
      <c r="B28" s="1" t="n">
        <v>44250</v>
      </c>
      <c r="C28" s="1" t="n">
        <v>45954</v>
      </c>
      <c r="D28" t="inlineStr">
        <is>
          <t>VÄSTRA GÖTALANDS LÄN</t>
        </is>
      </c>
      <c r="E28" t="inlineStr">
        <is>
          <t>HERRLJUNGA</t>
        </is>
      </c>
      <c r="G28" t="n">
        <v>2.4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19937-2021</t>
        </is>
      </c>
      <c r="B29" s="1" t="n">
        <v>44313</v>
      </c>
      <c r="C29" s="1" t="n">
        <v>45954</v>
      </c>
      <c r="D29" t="inlineStr">
        <is>
          <t>VÄSTRA GÖTALANDS LÄN</t>
        </is>
      </c>
      <c r="E29" t="inlineStr">
        <is>
          <t>HERRLJUNGA</t>
        </is>
      </c>
      <c r="G29" t="n">
        <v>9.699999999999999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47186-2021</t>
        </is>
      </c>
      <c r="B30" s="1" t="n">
        <v>44447.30947916667</v>
      </c>
      <c r="C30" s="1" t="n">
        <v>45954</v>
      </c>
      <c r="D30" t="inlineStr">
        <is>
          <t>VÄSTRA GÖTALANDS LÄN</t>
        </is>
      </c>
      <c r="E30" t="inlineStr">
        <is>
          <t>HERRLJUNGA</t>
        </is>
      </c>
      <c r="G30" t="n">
        <v>5.2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17032-2021</t>
        </is>
      </c>
      <c r="B31" s="1" t="n">
        <v>44295.6893287037</v>
      </c>
      <c r="C31" s="1" t="n">
        <v>45954</v>
      </c>
      <c r="D31" t="inlineStr">
        <is>
          <t>VÄSTRA GÖTALANDS LÄN</t>
        </is>
      </c>
      <c r="E31" t="inlineStr">
        <is>
          <t>HERRLJUNGA</t>
        </is>
      </c>
      <c r="G31" t="n">
        <v>7.1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15392-2022</t>
        </is>
      </c>
      <c r="B32" s="1" t="n">
        <v>44659</v>
      </c>
      <c r="C32" s="1" t="n">
        <v>45954</v>
      </c>
      <c r="D32" t="inlineStr">
        <is>
          <t>VÄSTRA GÖTALANDS LÄN</t>
        </is>
      </c>
      <c r="E32" t="inlineStr">
        <is>
          <t>HERRLJUNGA</t>
        </is>
      </c>
      <c r="G32" t="n">
        <v>1.2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61103-2020</t>
        </is>
      </c>
      <c r="B33" s="1" t="n">
        <v>44154.82197916666</v>
      </c>
      <c r="C33" s="1" t="n">
        <v>45954</v>
      </c>
      <c r="D33" t="inlineStr">
        <is>
          <t>VÄSTRA GÖTALANDS LÄN</t>
        </is>
      </c>
      <c r="E33" t="inlineStr">
        <is>
          <t>HERRLJUNGA</t>
        </is>
      </c>
      <c r="G33" t="n">
        <v>0.7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33957-2022</t>
        </is>
      </c>
      <c r="B34" s="1" t="n">
        <v>44790.6769212963</v>
      </c>
      <c r="C34" s="1" t="n">
        <v>45954</v>
      </c>
      <c r="D34" t="inlineStr">
        <is>
          <t>VÄSTRA GÖTALANDS LÄN</t>
        </is>
      </c>
      <c r="E34" t="inlineStr">
        <is>
          <t>HERRLJUNGA</t>
        </is>
      </c>
      <c r="G34" t="n">
        <v>0.8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39730-2021</t>
        </is>
      </c>
      <c r="B35" s="1" t="n">
        <v>44417.48297453704</v>
      </c>
      <c r="C35" s="1" t="n">
        <v>45954</v>
      </c>
      <c r="D35" t="inlineStr">
        <is>
          <t>VÄSTRA GÖTALANDS LÄN</t>
        </is>
      </c>
      <c r="E35" t="inlineStr">
        <is>
          <t>HERRLJUNGA</t>
        </is>
      </c>
      <c r="G35" t="n">
        <v>2.1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48893-2021</t>
        </is>
      </c>
      <c r="B36" s="1" t="n">
        <v>44452</v>
      </c>
      <c r="C36" s="1" t="n">
        <v>45954</v>
      </c>
      <c r="D36" t="inlineStr">
        <is>
          <t>VÄSTRA GÖTALANDS LÄN</t>
        </is>
      </c>
      <c r="E36" t="inlineStr">
        <is>
          <t>HERRLJUNGA</t>
        </is>
      </c>
      <c r="G36" t="n">
        <v>1.9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47284-2021</t>
        </is>
      </c>
      <c r="B37" s="1" t="n">
        <v>44447</v>
      </c>
      <c r="C37" s="1" t="n">
        <v>45954</v>
      </c>
      <c r="D37" t="inlineStr">
        <is>
          <t>VÄSTRA GÖTALANDS LÄN</t>
        </is>
      </c>
      <c r="E37" t="inlineStr">
        <is>
          <t>HERRLJUNGA</t>
        </is>
      </c>
      <c r="G37" t="n">
        <v>2.2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48259-2021</t>
        </is>
      </c>
      <c r="B38" s="1" t="n">
        <v>44449.66033564815</v>
      </c>
      <c r="C38" s="1" t="n">
        <v>45954</v>
      </c>
      <c r="D38" t="inlineStr">
        <is>
          <t>VÄSTRA GÖTALANDS LÄN</t>
        </is>
      </c>
      <c r="E38" t="inlineStr">
        <is>
          <t>HERRLJUNGA</t>
        </is>
      </c>
      <c r="G38" t="n">
        <v>0.8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49597-2021</t>
        </is>
      </c>
      <c r="B39" s="1" t="n">
        <v>44455.40453703704</v>
      </c>
      <c r="C39" s="1" t="n">
        <v>45954</v>
      </c>
      <c r="D39" t="inlineStr">
        <is>
          <t>VÄSTRA GÖTALANDS LÄN</t>
        </is>
      </c>
      <c r="E39" t="inlineStr">
        <is>
          <t>HERRLJUNGA</t>
        </is>
      </c>
      <c r="G39" t="n">
        <v>0.5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7769-2021</t>
        </is>
      </c>
      <c r="B40" s="1" t="n">
        <v>44242</v>
      </c>
      <c r="C40" s="1" t="n">
        <v>45954</v>
      </c>
      <c r="D40" t="inlineStr">
        <is>
          <t>VÄSTRA GÖTALANDS LÄN</t>
        </is>
      </c>
      <c r="E40" t="inlineStr">
        <is>
          <t>HERRLJUNGA</t>
        </is>
      </c>
      <c r="G40" t="n">
        <v>2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55826-2021</t>
        </is>
      </c>
      <c r="B41" s="1" t="n">
        <v>44476.61636574074</v>
      </c>
      <c r="C41" s="1" t="n">
        <v>45954</v>
      </c>
      <c r="D41" t="inlineStr">
        <is>
          <t>VÄSTRA GÖTALANDS LÄN</t>
        </is>
      </c>
      <c r="E41" t="inlineStr">
        <is>
          <t>HERRLJUNGA</t>
        </is>
      </c>
      <c r="G41" t="n">
        <v>3.1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19941-2021</t>
        </is>
      </c>
      <c r="B42" s="1" t="n">
        <v>44313</v>
      </c>
      <c r="C42" s="1" t="n">
        <v>45954</v>
      </c>
      <c r="D42" t="inlineStr">
        <is>
          <t>VÄSTRA GÖTALANDS LÄN</t>
        </is>
      </c>
      <c r="E42" t="inlineStr">
        <is>
          <t>HERRLJUNGA</t>
        </is>
      </c>
      <c r="G42" t="n">
        <v>4.7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366-2021</t>
        </is>
      </c>
      <c r="B43" s="1" t="n">
        <v>44201</v>
      </c>
      <c r="C43" s="1" t="n">
        <v>45954</v>
      </c>
      <c r="D43" t="inlineStr">
        <is>
          <t>VÄSTRA GÖTALANDS LÄN</t>
        </is>
      </c>
      <c r="E43" t="inlineStr">
        <is>
          <t>HERRLJUNGA</t>
        </is>
      </c>
      <c r="G43" t="n">
        <v>3.6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60402-2021</t>
        </is>
      </c>
      <c r="B44" s="1" t="n">
        <v>44496.38925925926</v>
      </c>
      <c r="C44" s="1" t="n">
        <v>45954</v>
      </c>
      <c r="D44" t="inlineStr">
        <is>
          <t>VÄSTRA GÖTALANDS LÄN</t>
        </is>
      </c>
      <c r="E44" t="inlineStr">
        <is>
          <t>HERRLJUNGA</t>
        </is>
      </c>
      <c r="G44" t="n">
        <v>1.6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33963-2022</t>
        </is>
      </c>
      <c r="B45" s="1" t="n">
        <v>44790.69194444444</v>
      </c>
      <c r="C45" s="1" t="n">
        <v>45954</v>
      </c>
      <c r="D45" t="inlineStr">
        <is>
          <t>VÄSTRA GÖTALANDS LÄN</t>
        </is>
      </c>
      <c r="E45" t="inlineStr">
        <is>
          <t>HERRLJUNGA</t>
        </is>
      </c>
      <c r="G45" t="n">
        <v>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50492-2021</t>
        </is>
      </c>
      <c r="B46" s="1" t="n">
        <v>44459</v>
      </c>
      <c r="C46" s="1" t="n">
        <v>45954</v>
      </c>
      <c r="D46" t="inlineStr">
        <is>
          <t>VÄSTRA GÖTALANDS LÄN</t>
        </is>
      </c>
      <c r="E46" t="inlineStr">
        <is>
          <t>HERRLJUNGA</t>
        </is>
      </c>
      <c r="G46" t="n">
        <v>5.1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6604-2022</t>
        </is>
      </c>
      <c r="B47" s="1" t="n">
        <v>44601.67113425926</v>
      </c>
      <c r="C47" s="1" t="n">
        <v>45954</v>
      </c>
      <c r="D47" t="inlineStr">
        <is>
          <t>VÄSTRA GÖTALANDS LÄN</t>
        </is>
      </c>
      <c r="E47" t="inlineStr">
        <is>
          <t>HERRLJUNGA</t>
        </is>
      </c>
      <c r="G47" t="n">
        <v>0.7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15370-2022</t>
        </is>
      </c>
      <c r="B48" s="1" t="n">
        <v>44659</v>
      </c>
      <c r="C48" s="1" t="n">
        <v>45954</v>
      </c>
      <c r="D48" t="inlineStr">
        <is>
          <t>VÄSTRA GÖTALANDS LÄN</t>
        </is>
      </c>
      <c r="E48" t="inlineStr">
        <is>
          <t>HERRLJUNGA</t>
        </is>
      </c>
      <c r="G48" t="n">
        <v>0.6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8236-2021</t>
        </is>
      </c>
      <c r="B49" s="1" t="n">
        <v>44244.5500925926</v>
      </c>
      <c r="C49" s="1" t="n">
        <v>45954</v>
      </c>
      <c r="D49" t="inlineStr">
        <is>
          <t>VÄSTRA GÖTALANDS LÄN</t>
        </is>
      </c>
      <c r="E49" t="inlineStr">
        <is>
          <t>HERRLJUNGA</t>
        </is>
      </c>
      <c r="G49" t="n">
        <v>0.8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65878-2020</t>
        </is>
      </c>
      <c r="B50" s="1" t="n">
        <v>44174</v>
      </c>
      <c r="C50" s="1" t="n">
        <v>45954</v>
      </c>
      <c r="D50" t="inlineStr">
        <is>
          <t>VÄSTRA GÖTALANDS LÄN</t>
        </is>
      </c>
      <c r="E50" t="inlineStr">
        <is>
          <t>HERRLJUNGA</t>
        </is>
      </c>
      <c r="G50" t="n">
        <v>1.5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30180-2021</t>
        </is>
      </c>
      <c r="B51" s="1" t="n">
        <v>44363</v>
      </c>
      <c r="C51" s="1" t="n">
        <v>45954</v>
      </c>
      <c r="D51" t="inlineStr">
        <is>
          <t>VÄSTRA GÖTALANDS LÄN</t>
        </is>
      </c>
      <c r="E51" t="inlineStr">
        <is>
          <t>HERRLJUNGA</t>
        </is>
      </c>
      <c r="G51" t="n">
        <v>1.1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31598-2022</t>
        </is>
      </c>
      <c r="B52" s="1" t="n">
        <v>44775.58739583333</v>
      </c>
      <c r="C52" s="1" t="n">
        <v>45954</v>
      </c>
      <c r="D52" t="inlineStr">
        <is>
          <t>VÄSTRA GÖTALANDS LÄN</t>
        </is>
      </c>
      <c r="E52" t="inlineStr">
        <is>
          <t>HERRLJUNGA</t>
        </is>
      </c>
      <c r="G52" t="n">
        <v>5.8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51197-2022</t>
        </is>
      </c>
      <c r="B53" s="1" t="n">
        <v>44868.60407407407</v>
      </c>
      <c r="C53" s="1" t="n">
        <v>45954</v>
      </c>
      <c r="D53" t="inlineStr">
        <is>
          <t>VÄSTRA GÖTALANDS LÄN</t>
        </is>
      </c>
      <c r="E53" t="inlineStr">
        <is>
          <t>HERRLJUNGA</t>
        </is>
      </c>
      <c r="G53" t="n">
        <v>0.7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8659-2021</t>
        </is>
      </c>
      <c r="B54" s="1" t="n">
        <v>44246</v>
      </c>
      <c r="C54" s="1" t="n">
        <v>45954</v>
      </c>
      <c r="D54" t="inlineStr">
        <is>
          <t>VÄSTRA GÖTALANDS LÄN</t>
        </is>
      </c>
      <c r="E54" t="inlineStr">
        <is>
          <t>HERRLJUNGA</t>
        </is>
      </c>
      <c r="G54" t="n">
        <v>1.1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12488-2022</t>
        </is>
      </c>
      <c r="B55" s="1" t="n">
        <v>44638.47898148148</v>
      </c>
      <c r="C55" s="1" t="n">
        <v>45954</v>
      </c>
      <c r="D55" t="inlineStr">
        <is>
          <t>VÄSTRA GÖTALANDS LÄN</t>
        </is>
      </c>
      <c r="E55" t="inlineStr">
        <is>
          <t>HERRLJUNGA</t>
        </is>
      </c>
      <c r="G55" t="n">
        <v>0.5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45829-2021</t>
        </is>
      </c>
      <c r="B56" s="1" t="n">
        <v>44441.52818287037</v>
      </c>
      <c r="C56" s="1" t="n">
        <v>45954</v>
      </c>
      <c r="D56" t="inlineStr">
        <is>
          <t>VÄSTRA GÖTALANDS LÄN</t>
        </is>
      </c>
      <c r="E56" t="inlineStr">
        <is>
          <t>HERRLJUNGA</t>
        </is>
      </c>
      <c r="G56" t="n">
        <v>1.1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45832-2021</t>
        </is>
      </c>
      <c r="B57" s="1" t="n">
        <v>44441.53571759259</v>
      </c>
      <c r="C57" s="1" t="n">
        <v>45954</v>
      </c>
      <c r="D57" t="inlineStr">
        <is>
          <t>VÄSTRA GÖTALANDS LÄN</t>
        </is>
      </c>
      <c r="E57" t="inlineStr">
        <is>
          <t>HERRLJUNGA</t>
        </is>
      </c>
      <c r="G57" t="n">
        <v>2.3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65528-2020</t>
        </is>
      </c>
      <c r="B58" s="1" t="n">
        <v>44172</v>
      </c>
      <c r="C58" s="1" t="n">
        <v>45954</v>
      </c>
      <c r="D58" t="inlineStr">
        <is>
          <t>VÄSTRA GÖTALANDS LÄN</t>
        </is>
      </c>
      <c r="E58" t="inlineStr">
        <is>
          <t>HERRLJUNGA</t>
        </is>
      </c>
      <c r="G58" t="n">
        <v>3.6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43273-2022</t>
        </is>
      </c>
      <c r="B59" s="1" t="n">
        <v>44834.48917824074</v>
      </c>
      <c r="C59" s="1" t="n">
        <v>45954</v>
      </c>
      <c r="D59" t="inlineStr">
        <is>
          <t>VÄSTRA GÖTALANDS LÄN</t>
        </is>
      </c>
      <c r="E59" t="inlineStr">
        <is>
          <t>HERRLJUNGA</t>
        </is>
      </c>
      <c r="G59" t="n">
        <v>1.4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9852-2021</t>
        </is>
      </c>
      <c r="B60" s="1" t="n">
        <v>44253</v>
      </c>
      <c r="C60" s="1" t="n">
        <v>45954</v>
      </c>
      <c r="D60" t="inlineStr">
        <is>
          <t>VÄSTRA GÖTALANDS LÄN</t>
        </is>
      </c>
      <c r="E60" t="inlineStr">
        <is>
          <t>HERRLJUNGA</t>
        </is>
      </c>
      <c r="G60" t="n">
        <v>2.6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9413-2021</t>
        </is>
      </c>
      <c r="B61" s="1" t="n">
        <v>44251</v>
      </c>
      <c r="C61" s="1" t="n">
        <v>45954</v>
      </c>
      <c r="D61" t="inlineStr">
        <is>
          <t>VÄSTRA GÖTALANDS LÄN</t>
        </is>
      </c>
      <c r="E61" t="inlineStr">
        <is>
          <t>HERRLJUNGA</t>
        </is>
      </c>
      <c r="G61" t="n">
        <v>2.8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364-2021</t>
        </is>
      </c>
      <c r="B62" s="1" t="n">
        <v>44201.50331018519</v>
      </c>
      <c r="C62" s="1" t="n">
        <v>45954</v>
      </c>
      <c r="D62" t="inlineStr">
        <is>
          <t>VÄSTRA GÖTALANDS LÄN</t>
        </is>
      </c>
      <c r="E62" t="inlineStr">
        <is>
          <t>HERRLJUNGA</t>
        </is>
      </c>
      <c r="G62" t="n">
        <v>6.5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41048-2021</t>
        </is>
      </c>
      <c r="B63" s="1" t="n">
        <v>44421</v>
      </c>
      <c r="C63" s="1" t="n">
        <v>45954</v>
      </c>
      <c r="D63" t="inlineStr">
        <is>
          <t>VÄSTRA GÖTALANDS LÄN</t>
        </is>
      </c>
      <c r="E63" t="inlineStr">
        <is>
          <t>HERRLJUNGA</t>
        </is>
      </c>
      <c r="G63" t="n">
        <v>0.4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28550-2022</t>
        </is>
      </c>
      <c r="B64" s="1" t="n">
        <v>44748.42290509259</v>
      </c>
      <c r="C64" s="1" t="n">
        <v>45954</v>
      </c>
      <c r="D64" t="inlineStr">
        <is>
          <t>VÄSTRA GÖTALANDS LÄN</t>
        </is>
      </c>
      <c r="E64" t="inlineStr">
        <is>
          <t>HERRLJUNGA</t>
        </is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70980-2021</t>
        </is>
      </c>
      <c r="B65" s="1" t="n">
        <v>44538.58409722222</v>
      </c>
      <c r="C65" s="1" t="n">
        <v>45954</v>
      </c>
      <c r="D65" t="inlineStr">
        <is>
          <t>VÄSTRA GÖTALANDS LÄN</t>
        </is>
      </c>
      <c r="E65" t="inlineStr">
        <is>
          <t>HERRLJUNGA</t>
        </is>
      </c>
      <c r="G65" t="n">
        <v>3.1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62165-2021</t>
        </is>
      </c>
      <c r="B66" s="1" t="n">
        <v>44502.78605324074</v>
      </c>
      <c r="C66" s="1" t="n">
        <v>45954</v>
      </c>
      <c r="D66" t="inlineStr">
        <is>
          <t>VÄSTRA GÖTALANDS LÄN</t>
        </is>
      </c>
      <c r="E66" t="inlineStr">
        <is>
          <t>HERRLJUNGA</t>
        </is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46454-2022</t>
        </is>
      </c>
      <c r="B67" s="1" t="n">
        <v>44847</v>
      </c>
      <c r="C67" s="1" t="n">
        <v>45954</v>
      </c>
      <c r="D67" t="inlineStr">
        <is>
          <t>VÄSTRA GÖTALANDS LÄN</t>
        </is>
      </c>
      <c r="E67" t="inlineStr">
        <is>
          <t>HERRLJUNGA</t>
        </is>
      </c>
      <c r="G67" t="n">
        <v>0.5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66525-2021</t>
        </is>
      </c>
      <c r="B68" s="1" t="n">
        <v>44519.36746527778</v>
      </c>
      <c r="C68" s="1" t="n">
        <v>45954</v>
      </c>
      <c r="D68" t="inlineStr">
        <is>
          <t>VÄSTRA GÖTALANDS LÄN</t>
        </is>
      </c>
      <c r="E68" t="inlineStr">
        <is>
          <t>HERRLJUNGA</t>
        </is>
      </c>
      <c r="G68" t="n">
        <v>2.3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66728-2020</t>
        </is>
      </c>
      <c r="B69" s="1" t="n">
        <v>44179</v>
      </c>
      <c r="C69" s="1" t="n">
        <v>45954</v>
      </c>
      <c r="D69" t="inlineStr">
        <is>
          <t>VÄSTRA GÖTALANDS LÄN</t>
        </is>
      </c>
      <c r="E69" t="inlineStr">
        <is>
          <t>HERRLJUNGA</t>
        </is>
      </c>
      <c r="G69" t="n">
        <v>4.1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39044-2022</t>
        </is>
      </c>
      <c r="B70" s="1" t="n">
        <v>44817.35599537037</v>
      </c>
      <c r="C70" s="1" t="n">
        <v>45954</v>
      </c>
      <c r="D70" t="inlineStr">
        <is>
          <t>VÄSTRA GÖTALANDS LÄN</t>
        </is>
      </c>
      <c r="E70" t="inlineStr">
        <is>
          <t>HERRLJUNGA</t>
        </is>
      </c>
      <c r="G70" t="n">
        <v>1.7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24494-2023</t>
        </is>
      </c>
      <c r="B71" s="1" t="n">
        <v>45082</v>
      </c>
      <c r="C71" s="1" t="n">
        <v>45954</v>
      </c>
      <c r="D71" t="inlineStr">
        <is>
          <t>VÄSTRA GÖTALANDS LÄN</t>
        </is>
      </c>
      <c r="E71" t="inlineStr">
        <is>
          <t>HERRLJUNGA</t>
        </is>
      </c>
      <c r="F71" t="inlineStr">
        <is>
          <t>Sveaskog</t>
        </is>
      </c>
      <c r="G71" t="n">
        <v>6.8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18358-2021</t>
        </is>
      </c>
      <c r="B72" s="1" t="n">
        <v>44305</v>
      </c>
      <c r="C72" s="1" t="n">
        <v>45954</v>
      </c>
      <c r="D72" t="inlineStr">
        <is>
          <t>VÄSTRA GÖTALANDS LÄN</t>
        </is>
      </c>
      <c r="E72" t="inlineStr">
        <is>
          <t>HERRLJUNGA</t>
        </is>
      </c>
      <c r="G72" t="n">
        <v>1.8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42508-2022</t>
        </is>
      </c>
      <c r="B73" s="1" t="n">
        <v>44831.58648148148</v>
      </c>
      <c r="C73" s="1" t="n">
        <v>45954</v>
      </c>
      <c r="D73" t="inlineStr">
        <is>
          <t>VÄSTRA GÖTALANDS LÄN</t>
        </is>
      </c>
      <c r="E73" t="inlineStr">
        <is>
          <t>HERRLJUNGA</t>
        </is>
      </c>
      <c r="G73" t="n">
        <v>0.7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6628-2021</t>
        </is>
      </c>
      <c r="B74" s="1" t="n">
        <v>44236</v>
      </c>
      <c r="C74" s="1" t="n">
        <v>45954</v>
      </c>
      <c r="D74" t="inlineStr">
        <is>
          <t>VÄSTRA GÖTALANDS LÄN</t>
        </is>
      </c>
      <c r="E74" t="inlineStr">
        <is>
          <t>HERRLJUNGA</t>
        </is>
      </c>
      <c r="G74" t="n">
        <v>0.4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57959-2022</t>
        </is>
      </c>
      <c r="B75" s="1" t="n">
        <v>44900.43155092592</v>
      </c>
      <c r="C75" s="1" t="n">
        <v>45954</v>
      </c>
      <c r="D75" t="inlineStr">
        <is>
          <t>VÄSTRA GÖTALANDS LÄN</t>
        </is>
      </c>
      <c r="E75" t="inlineStr">
        <is>
          <t>HERRLJUNGA</t>
        </is>
      </c>
      <c r="G75" t="n">
        <v>4.8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57961-2022</t>
        </is>
      </c>
      <c r="B76" s="1" t="n">
        <v>44900</v>
      </c>
      <c r="C76" s="1" t="n">
        <v>45954</v>
      </c>
      <c r="D76" t="inlineStr">
        <is>
          <t>VÄSTRA GÖTALANDS LÄN</t>
        </is>
      </c>
      <c r="E76" t="inlineStr">
        <is>
          <t>HERRLJUNGA</t>
        </is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2204-2023</t>
        </is>
      </c>
      <c r="B77" s="1" t="n">
        <v>44942.38228009259</v>
      </c>
      <c r="C77" s="1" t="n">
        <v>45954</v>
      </c>
      <c r="D77" t="inlineStr">
        <is>
          <t>VÄSTRA GÖTALANDS LÄN</t>
        </is>
      </c>
      <c r="E77" t="inlineStr">
        <is>
          <t>HERRLJUNGA</t>
        </is>
      </c>
      <c r="G77" t="n">
        <v>2.8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36679-2023</t>
        </is>
      </c>
      <c r="B78" s="1" t="n">
        <v>45153.60082175926</v>
      </c>
      <c r="C78" s="1" t="n">
        <v>45954</v>
      </c>
      <c r="D78" t="inlineStr">
        <is>
          <t>VÄSTRA GÖTALANDS LÄN</t>
        </is>
      </c>
      <c r="E78" t="inlineStr">
        <is>
          <t>HERRLJUNGA</t>
        </is>
      </c>
      <c r="G78" t="n">
        <v>1.1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18508-2022</t>
        </is>
      </c>
      <c r="B79" s="1" t="n">
        <v>44686.65185185185</v>
      </c>
      <c r="C79" s="1" t="n">
        <v>45954</v>
      </c>
      <c r="D79" t="inlineStr">
        <is>
          <t>VÄSTRA GÖTALANDS LÄN</t>
        </is>
      </c>
      <c r="E79" t="inlineStr">
        <is>
          <t>HERRLJUNGA</t>
        </is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15215-2023</t>
        </is>
      </c>
      <c r="B80" s="1" t="n">
        <v>45019.2590162037</v>
      </c>
      <c r="C80" s="1" t="n">
        <v>45954</v>
      </c>
      <c r="D80" t="inlineStr">
        <is>
          <t>VÄSTRA GÖTALANDS LÄN</t>
        </is>
      </c>
      <c r="E80" t="inlineStr">
        <is>
          <t>HERRLJUNGA</t>
        </is>
      </c>
      <c r="G80" t="n">
        <v>1.2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17756-2021</t>
        </is>
      </c>
      <c r="B81" s="1" t="n">
        <v>44300.57024305555</v>
      </c>
      <c r="C81" s="1" t="n">
        <v>45954</v>
      </c>
      <c r="D81" t="inlineStr">
        <is>
          <t>VÄSTRA GÖTALANDS LÄN</t>
        </is>
      </c>
      <c r="E81" t="inlineStr">
        <is>
          <t>HERRLJUNGA</t>
        </is>
      </c>
      <c r="G81" t="n">
        <v>0.7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17229-2024</t>
        </is>
      </c>
      <c r="B82" s="1" t="n">
        <v>45414.36018518519</v>
      </c>
      <c r="C82" s="1" t="n">
        <v>45954</v>
      </c>
      <c r="D82" t="inlineStr">
        <is>
          <t>VÄSTRA GÖTALANDS LÄN</t>
        </is>
      </c>
      <c r="E82" t="inlineStr">
        <is>
          <t>HERRLJUNGA</t>
        </is>
      </c>
      <c r="G82" t="n">
        <v>4.4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44355-2023</t>
        </is>
      </c>
      <c r="B83" s="1" t="n">
        <v>45188.80806712963</v>
      </c>
      <c r="C83" s="1" t="n">
        <v>45954</v>
      </c>
      <c r="D83" t="inlineStr">
        <is>
          <t>VÄSTRA GÖTALANDS LÄN</t>
        </is>
      </c>
      <c r="E83" t="inlineStr">
        <is>
          <t>HERRLJUNGA</t>
        </is>
      </c>
      <c r="G83" t="n">
        <v>3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59838-2022</t>
        </is>
      </c>
      <c r="B84" s="1" t="n">
        <v>44908.62335648148</v>
      </c>
      <c r="C84" s="1" t="n">
        <v>45954</v>
      </c>
      <c r="D84" t="inlineStr">
        <is>
          <t>VÄSTRA GÖTALANDS LÄN</t>
        </is>
      </c>
      <c r="E84" t="inlineStr">
        <is>
          <t>HERRLJUNGA</t>
        </is>
      </c>
      <c r="G84" t="n">
        <v>1.1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53773-2024</t>
        </is>
      </c>
      <c r="B85" s="1" t="n">
        <v>45615.53488425926</v>
      </c>
      <c r="C85" s="1" t="n">
        <v>45954</v>
      </c>
      <c r="D85" t="inlineStr">
        <is>
          <t>VÄSTRA GÖTALANDS LÄN</t>
        </is>
      </c>
      <c r="E85" t="inlineStr">
        <is>
          <t>HERRLJUNGA</t>
        </is>
      </c>
      <c r="G85" t="n">
        <v>3.4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6910-2021</t>
        </is>
      </c>
      <c r="B86" s="1" t="n">
        <v>44237.48460648148</v>
      </c>
      <c r="C86" s="1" t="n">
        <v>45954</v>
      </c>
      <c r="D86" t="inlineStr">
        <is>
          <t>VÄSTRA GÖTALANDS LÄN</t>
        </is>
      </c>
      <c r="E86" t="inlineStr">
        <is>
          <t>HERRLJUNGA</t>
        </is>
      </c>
      <c r="G86" t="n">
        <v>1.9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54919-2024</t>
        </is>
      </c>
      <c r="B87" s="1" t="n">
        <v>45618.70145833334</v>
      </c>
      <c r="C87" s="1" t="n">
        <v>45954</v>
      </c>
      <c r="D87" t="inlineStr">
        <is>
          <t>VÄSTRA GÖTALANDS LÄN</t>
        </is>
      </c>
      <c r="E87" t="inlineStr">
        <is>
          <t>HERRLJUNGA</t>
        </is>
      </c>
      <c r="G87" t="n">
        <v>1.8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2824-2022</t>
        </is>
      </c>
      <c r="B88" s="1" t="n">
        <v>44581.42015046296</v>
      </c>
      <c r="C88" s="1" t="n">
        <v>45954</v>
      </c>
      <c r="D88" t="inlineStr">
        <is>
          <t>VÄSTRA GÖTALANDS LÄN</t>
        </is>
      </c>
      <c r="E88" t="inlineStr">
        <is>
          <t>HERRLJUNGA</t>
        </is>
      </c>
      <c r="G88" t="n">
        <v>0.8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2853-2024</t>
        </is>
      </c>
      <c r="B89" s="1" t="n">
        <v>45315.40715277778</v>
      </c>
      <c r="C89" s="1" t="n">
        <v>45954</v>
      </c>
      <c r="D89" t="inlineStr">
        <is>
          <t>VÄSTRA GÖTALANDS LÄN</t>
        </is>
      </c>
      <c r="E89" t="inlineStr">
        <is>
          <t>HERRLJUNGA</t>
        </is>
      </c>
      <c r="G89" t="n">
        <v>1.3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11129-2025</t>
        </is>
      </c>
      <c r="B90" s="1" t="n">
        <v>45723.64576388889</v>
      </c>
      <c r="C90" s="1" t="n">
        <v>45954</v>
      </c>
      <c r="D90" t="inlineStr">
        <is>
          <t>VÄSTRA GÖTALANDS LÄN</t>
        </is>
      </c>
      <c r="E90" t="inlineStr">
        <is>
          <t>HERRLJUNGA</t>
        </is>
      </c>
      <c r="G90" t="n">
        <v>2.4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43934-2022</t>
        </is>
      </c>
      <c r="B91" s="1" t="n">
        <v>44838.56086805555</v>
      </c>
      <c r="C91" s="1" t="n">
        <v>45954</v>
      </c>
      <c r="D91" t="inlineStr">
        <is>
          <t>VÄSTRA GÖTALANDS LÄN</t>
        </is>
      </c>
      <c r="E91" t="inlineStr">
        <is>
          <t>HERRLJUNGA</t>
        </is>
      </c>
      <c r="G91" t="n">
        <v>3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67552-2021</t>
        </is>
      </c>
      <c r="B92" s="1" t="n">
        <v>44524.56443287037</v>
      </c>
      <c r="C92" s="1" t="n">
        <v>45954</v>
      </c>
      <c r="D92" t="inlineStr">
        <is>
          <t>VÄSTRA GÖTALANDS LÄN</t>
        </is>
      </c>
      <c r="E92" t="inlineStr">
        <is>
          <t>HERRLJUNGA</t>
        </is>
      </c>
      <c r="G92" t="n">
        <v>1.9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3664-2023</t>
        </is>
      </c>
      <c r="B93" s="1" t="n">
        <v>44950.83806712963</v>
      </c>
      <c r="C93" s="1" t="n">
        <v>45954</v>
      </c>
      <c r="D93" t="inlineStr">
        <is>
          <t>VÄSTRA GÖTALANDS LÄN</t>
        </is>
      </c>
      <c r="E93" t="inlineStr">
        <is>
          <t>HERRLJUNGA</t>
        </is>
      </c>
      <c r="G93" t="n">
        <v>4.5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28733-2021</t>
        </is>
      </c>
      <c r="B94" s="1" t="n">
        <v>44357</v>
      </c>
      <c r="C94" s="1" t="n">
        <v>45954</v>
      </c>
      <c r="D94" t="inlineStr">
        <is>
          <t>VÄSTRA GÖTALANDS LÄN</t>
        </is>
      </c>
      <c r="E94" t="inlineStr">
        <is>
          <t>HERRLJUNGA</t>
        </is>
      </c>
      <c r="G94" t="n">
        <v>1.9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12078-2025</t>
        </is>
      </c>
      <c r="B95" s="1" t="n">
        <v>45728.78711805555</v>
      </c>
      <c r="C95" s="1" t="n">
        <v>45954</v>
      </c>
      <c r="D95" t="inlineStr">
        <is>
          <t>VÄSTRA GÖTALANDS LÄN</t>
        </is>
      </c>
      <c r="E95" t="inlineStr">
        <is>
          <t>HERRLJUNGA</t>
        </is>
      </c>
      <c r="G95" t="n">
        <v>2.6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40384-2021</t>
        </is>
      </c>
      <c r="B96" s="1" t="n">
        <v>44419.62418981481</v>
      </c>
      <c r="C96" s="1" t="n">
        <v>45954</v>
      </c>
      <c r="D96" t="inlineStr">
        <is>
          <t>VÄSTRA GÖTALANDS LÄN</t>
        </is>
      </c>
      <c r="E96" t="inlineStr">
        <is>
          <t>HERRLJUNGA</t>
        </is>
      </c>
      <c r="G96" t="n">
        <v>1.3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61701-2023</t>
        </is>
      </c>
      <c r="B97" s="1" t="n">
        <v>45265</v>
      </c>
      <c r="C97" s="1" t="n">
        <v>45954</v>
      </c>
      <c r="D97" t="inlineStr">
        <is>
          <t>VÄSTRA GÖTALANDS LÄN</t>
        </is>
      </c>
      <c r="E97" t="inlineStr">
        <is>
          <t>HERRLJUNGA</t>
        </is>
      </c>
      <c r="G97" t="n">
        <v>2.1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26816-2022</t>
        </is>
      </c>
      <c r="B98" s="1" t="n">
        <v>44740.44717592592</v>
      </c>
      <c r="C98" s="1" t="n">
        <v>45954</v>
      </c>
      <c r="D98" t="inlineStr">
        <is>
          <t>VÄSTRA GÖTALANDS LÄN</t>
        </is>
      </c>
      <c r="E98" t="inlineStr">
        <is>
          <t>HERRLJUNGA</t>
        </is>
      </c>
      <c r="G98" t="n">
        <v>0.9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33027-2024</t>
        </is>
      </c>
      <c r="B99" s="1" t="n">
        <v>45517.57243055556</v>
      </c>
      <c r="C99" s="1" t="n">
        <v>45954</v>
      </c>
      <c r="D99" t="inlineStr">
        <is>
          <t>VÄSTRA GÖTALANDS LÄN</t>
        </is>
      </c>
      <c r="E99" t="inlineStr">
        <is>
          <t>HERRLJUNGA</t>
        </is>
      </c>
      <c r="F99" t="inlineStr">
        <is>
          <t>Kyrkan</t>
        </is>
      </c>
      <c r="G99" t="n">
        <v>3.7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40841-2023</t>
        </is>
      </c>
      <c r="B100" s="1" t="n">
        <v>45172</v>
      </c>
      <c r="C100" s="1" t="n">
        <v>45954</v>
      </c>
      <c r="D100" t="inlineStr">
        <is>
          <t>VÄSTRA GÖTALANDS LÄN</t>
        </is>
      </c>
      <c r="E100" t="inlineStr">
        <is>
          <t>HERRLJUNGA</t>
        </is>
      </c>
      <c r="G100" t="n">
        <v>1.5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12019-2024</t>
        </is>
      </c>
      <c r="B101" s="1" t="n">
        <v>45377.36488425926</v>
      </c>
      <c r="C101" s="1" t="n">
        <v>45954</v>
      </c>
      <c r="D101" t="inlineStr">
        <is>
          <t>VÄSTRA GÖTALANDS LÄN</t>
        </is>
      </c>
      <c r="E101" t="inlineStr">
        <is>
          <t>HERRLJUNGA</t>
        </is>
      </c>
      <c r="G101" t="n">
        <v>3.4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8970-2025</t>
        </is>
      </c>
      <c r="B102" s="1" t="n">
        <v>45713.4978125</v>
      </c>
      <c r="C102" s="1" t="n">
        <v>45954</v>
      </c>
      <c r="D102" t="inlineStr">
        <is>
          <t>VÄSTRA GÖTALANDS LÄN</t>
        </is>
      </c>
      <c r="E102" t="inlineStr">
        <is>
          <t>HERRLJUNGA</t>
        </is>
      </c>
      <c r="G102" t="n">
        <v>0.8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8971-2025</t>
        </is>
      </c>
      <c r="B103" s="1" t="n">
        <v>45713.49877314815</v>
      </c>
      <c r="C103" s="1" t="n">
        <v>45954</v>
      </c>
      <c r="D103" t="inlineStr">
        <is>
          <t>VÄSTRA GÖTALANDS LÄN</t>
        </is>
      </c>
      <c r="E103" t="inlineStr">
        <is>
          <t>HERRLJUNGA</t>
        </is>
      </c>
      <c r="G103" t="n">
        <v>0.8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51199-2024</t>
        </is>
      </c>
      <c r="B104" s="1" t="n">
        <v>45603.61920138889</v>
      </c>
      <c r="C104" s="1" t="n">
        <v>45954</v>
      </c>
      <c r="D104" t="inlineStr">
        <is>
          <t>VÄSTRA GÖTALANDS LÄN</t>
        </is>
      </c>
      <c r="E104" t="inlineStr">
        <is>
          <t>HERRLJUNGA</t>
        </is>
      </c>
      <c r="G104" t="n">
        <v>4.1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63734-2023</t>
        </is>
      </c>
      <c r="B105" s="1" t="n">
        <v>45277</v>
      </c>
      <c r="C105" s="1" t="n">
        <v>45954</v>
      </c>
      <c r="D105" t="inlineStr">
        <is>
          <t>VÄSTRA GÖTALANDS LÄN</t>
        </is>
      </c>
      <c r="E105" t="inlineStr">
        <is>
          <t>HERRLJUNGA</t>
        </is>
      </c>
      <c r="G105" t="n">
        <v>1.2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7641-2025</t>
        </is>
      </c>
      <c r="B106" s="1" t="n">
        <v>45705.78310185186</v>
      </c>
      <c r="C106" s="1" t="n">
        <v>45954</v>
      </c>
      <c r="D106" t="inlineStr">
        <is>
          <t>VÄSTRA GÖTALANDS LÄN</t>
        </is>
      </c>
      <c r="E106" t="inlineStr">
        <is>
          <t>HERRLJUNGA</t>
        </is>
      </c>
      <c r="G106" t="n">
        <v>4.8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4435-2024</t>
        </is>
      </c>
      <c r="B107" s="1" t="n">
        <v>45327.47517361111</v>
      </c>
      <c r="C107" s="1" t="n">
        <v>45954</v>
      </c>
      <c r="D107" t="inlineStr">
        <is>
          <t>VÄSTRA GÖTALANDS LÄN</t>
        </is>
      </c>
      <c r="E107" t="inlineStr">
        <is>
          <t>HERRLJUNGA</t>
        </is>
      </c>
      <c r="G107" t="n">
        <v>5.3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1446-2021</t>
        </is>
      </c>
      <c r="B108" s="1" t="n">
        <v>44208</v>
      </c>
      <c r="C108" s="1" t="n">
        <v>45954</v>
      </c>
      <c r="D108" t="inlineStr">
        <is>
          <t>VÄSTRA GÖTALANDS LÄN</t>
        </is>
      </c>
      <c r="E108" t="inlineStr">
        <is>
          <t>HERRLJUNGA</t>
        </is>
      </c>
      <c r="G108" t="n">
        <v>2.9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10663-2025</t>
        </is>
      </c>
      <c r="B109" s="1" t="n">
        <v>45721.73456018518</v>
      </c>
      <c r="C109" s="1" t="n">
        <v>45954</v>
      </c>
      <c r="D109" t="inlineStr">
        <is>
          <t>VÄSTRA GÖTALANDS LÄN</t>
        </is>
      </c>
      <c r="E109" t="inlineStr">
        <is>
          <t>HERRLJUNGA</t>
        </is>
      </c>
      <c r="G109" t="n">
        <v>0.6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59756-2024</t>
        </is>
      </c>
      <c r="B110" s="1" t="n">
        <v>45639.5506712963</v>
      </c>
      <c r="C110" s="1" t="n">
        <v>45954</v>
      </c>
      <c r="D110" t="inlineStr">
        <is>
          <t>VÄSTRA GÖTALANDS LÄN</t>
        </is>
      </c>
      <c r="E110" t="inlineStr">
        <is>
          <t>HERRLJUNGA</t>
        </is>
      </c>
      <c r="G110" t="n">
        <v>0.5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1604-2024</t>
        </is>
      </c>
      <c r="B111" s="1" t="n">
        <v>45306.61583333334</v>
      </c>
      <c r="C111" s="1" t="n">
        <v>45954</v>
      </c>
      <c r="D111" t="inlineStr">
        <is>
          <t>VÄSTRA GÖTALANDS LÄN</t>
        </is>
      </c>
      <c r="E111" t="inlineStr">
        <is>
          <t>HERRLJUNGA</t>
        </is>
      </c>
      <c r="G111" t="n">
        <v>0.4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18427-2024</t>
        </is>
      </c>
      <c r="B112" s="1" t="n">
        <v>45425.42435185185</v>
      </c>
      <c r="C112" s="1" t="n">
        <v>45954</v>
      </c>
      <c r="D112" t="inlineStr">
        <is>
          <t>VÄSTRA GÖTALANDS LÄN</t>
        </is>
      </c>
      <c r="E112" t="inlineStr">
        <is>
          <t>HERRLJUNGA</t>
        </is>
      </c>
      <c r="G112" t="n">
        <v>0.6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4197-2025</t>
        </is>
      </c>
      <c r="B113" s="1" t="n">
        <v>45685.45357638889</v>
      </c>
      <c r="C113" s="1" t="n">
        <v>45954</v>
      </c>
      <c r="D113" t="inlineStr">
        <is>
          <t>VÄSTRA GÖTALANDS LÄN</t>
        </is>
      </c>
      <c r="E113" t="inlineStr">
        <is>
          <t>HERRLJUNGA</t>
        </is>
      </c>
      <c r="G113" t="n">
        <v>1.8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7889-2025</t>
        </is>
      </c>
      <c r="B114" s="1" t="n">
        <v>45707.23298611111</v>
      </c>
      <c r="C114" s="1" t="n">
        <v>45954</v>
      </c>
      <c r="D114" t="inlineStr">
        <is>
          <t>VÄSTRA GÖTALANDS LÄN</t>
        </is>
      </c>
      <c r="E114" t="inlineStr">
        <is>
          <t>HERRLJUNGA</t>
        </is>
      </c>
      <c r="G114" t="n">
        <v>4.5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34188-2023</t>
        </is>
      </c>
      <c r="B115" s="1" t="n">
        <v>45138.39662037037</v>
      </c>
      <c r="C115" s="1" t="n">
        <v>45954</v>
      </c>
      <c r="D115" t="inlineStr">
        <is>
          <t>VÄSTRA GÖTALANDS LÄN</t>
        </is>
      </c>
      <c r="E115" t="inlineStr">
        <is>
          <t>HERRLJUNGA</t>
        </is>
      </c>
      <c r="G115" t="n">
        <v>1.2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18358-2021</t>
        </is>
      </c>
      <c r="B116" s="1" t="n">
        <v>44305</v>
      </c>
      <c r="C116" s="1" t="n">
        <v>45954</v>
      </c>
      <c r="D116" t="inlineStr">
        <is>
          <t>VÄSTRA GÖTALANDS LÄN</t>
        </is>
      </c>
      <c r="E116" t="inlineStr">
        <is>
          <t>HERRLJUNGA</t>
        </is>
      </c>
      <c r="G116" t="n">
        <v>1.8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40842-2023</t>
        </is>
      </c>
      <c r="B117" s="1" t="n">
        <v>45172</v>
      </c>
      <c r="C117" s="1" t="n">
        <v>45954</v>
      </c>
      <c r="D117" t="inlineStr">
        <is>
          <t>VÄSTRA GÖTALANDS LÄN</t>
        </is>
      </c>
      <c r="E117" t="inlineStr">
        <is>
          <t>HERRLJUNGA</t>
        </is>
      </c>
      <c r="G117" t="n">
        <v>3.3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13576-2025</t>
        </is>
      </c>
      <c r="B118" s="1" t="n">
        <v>45736.57993055556</v>
      </c>
      <c r="C118" s="1" t="n">
        <v>45954</v>
      </c>
      <c r="D118" t="inlineStr">
        <is>
          <t>VÄSTRA GÖTALANDS LÄN</t>
        </is>
      </c>
      <c r="E118" t="inlineStr">
        <is>
          <t>HERRLJUNGA</t>
        </is>
      </c>
      <c r="G118" t="n">
        <v>2.1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19665-2025</t>
        </is>
      </c>
      <c r="B119" s="1" t="n">
        <v>45770.69283564815</v>
      </c>
      <c r="C119" s="1" t="n">
        <v>45954</v>
      </c>
      <c r="D119" t="inlineStr">
        <is>
          <t>VÄSTRA GÖTALANDS LÄN</t>
        </is>
      </c>
      <c r="E119" t="inlineStr">
        <is>
          <t>HERRLJUNGA</t>
        </is>
      </c>
      <c r="G119" t="n">
        <v>0.9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19990-2024</t>
        </is>
      </c>
      <c r="B120" s="1" t="n">
        <v>45433</v>
      </c>
      <c r="C120" s="1" t="n">
        <v>45954</v>
      </c>
      <c r="D120" t="inlineStr">
        <is>
          <t>VÄSTRA GÖTALANDS LÄN</t>
        </is>
      </c>
      <c r="E120" t="inlineStr">
        <is>
          <t>HERRLJUNGA</t>
        </is>
      </c>
      <c r="G120" t="n">
        <v>2.1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3102-2025</t>
        </is>
      </c>
      <c r="B121" s="1" t="n">
        <v>45678.67545138889</v>
      </c>
      <c r="C121" s="1" t="n">
        <v>45954</v>
      </c>
      <c r="D121" t="inlineStr">
        <is>
          <t>VÄSTRA GÖTALANDS LÄN</t>
        </is>
      </c>
      <c r="E121" t="inlineStr">
        <is>
          <t>HERRLJUNGA</t>
        </is>
      </c>
      <c r="G121" t="n">
        <v>6.2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10173-2021</t>
        </is>
      </c>
      <c r="B122" s="1" t="n">
        <v>44256</v>
      </c>
      <c r="C122" s="1" t="n">
        <v>45954</v>
      </c>
      <c r="D122" t="inlineStr">
        <is>
          <t>VÄSTRA GÖTALANDS LÄN</t>
        </is>
      </c>
      <c r="E122" t="inlineStr">
        <is>
          <t>HERRLJUNGA</t>
        </is>
      </c>
      <c r="G122" t="n">
        <v>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513-2022</t>
        </is>
      </c>
      <c r="B123" s="1" t="n">
        <v>44566.54390046297</v>
      </c>
      <c r="C123" s="1" t="n">
        <v>45954</v>
      </c>
      <c r="D123" t="inlineStr">
        <is>
          <t>VÄSTRA GÖTALANDS LÄN</t>
        </is>
      </c>
      <c r="E123" t="inlineStr">
        <is>
          <t>HERRLJUNGA</t>
        </is>
      </c>
      <c r="G123" t="n">
        <v>1.7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23513-2024</t>
        </is>
      </c>
      <c r="B124" s="1" t="n">
        <v>45453.82998842592</v>
      </c>
      <c r="C124" s="1" t="n">
        <v>45954</v>
      </c>
      <c r="D124" t="inlineStr">
        <is>
          <t>VÄSTRA GÖTALANDS LÄN</t>
        </is>
      </c>
      <c r="E124" t="inlineStr">
        <is>
          <t>HERRLJUNGA</t>
        </is>
      </c>
      <c r="G124" t="n">
        <v>0.5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40617-2024</t>
        </is>
      </c>
      <c r="B125" s="1" t="n">
        <v>45557</v>
      </c>
      <c r="C125" s="1" t="n">
        <v>45954</v>
      </c>
      <c r="D125" t="inlineStr">
        <is>
          <t>VÄSTRA GÖTALANDS LÄN</t>
        </is>
      </c>
      <c r="E125" t="inlineStr">
        <is>
          <t>HERRLJUNGA</t>
        </is>
      </c>
      <c r="G125" t="n">
        <v>1.6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8959-2024</t>
        </is>
      </c>
      <c r="B126" s="1" t="n">
        <v>45357</v>
      </c>
      <c r="C126" s="1" t="n">
        <v>45954</v>
      </c>
      <c r="D126" t="inlineStr">
        <is>
          <t>VÄSTRA GÖTALANDS LÄN</t>
        </is>
      </c>
      <c r="E126" t="inlineStr">
        <is>
          <t>HERRLJUNGA</t>
        </is>
      </c>
      <c r="F126" t="inlineStr">
        <is>
          <t>Kyrkan</t>
        </is>
      </c>
      <c r="G126" t="n">
        <v>6.3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29935-2023</t>
        </is>
      </c>
      <c r="B127" s="1" t="n">
        <v>45107.91672453703</v>
      </c>
      <c r="C127" s="1" t="n">
        <v>45954</v>
      </c>
      <c r="D127" t="inlineStr">
        <is>
          <t>VÄSTRA GÖTALANDS LÄN</t>
        </is>
      </c>
      <c r="E127" t="inlineStr">
        <is>
          <t>HERRLJUNGA</t>
        </is>
      </c>
      <c r="G127" t="n">
        <v>1.7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34422-2021</t>
        </is>
      </c>
      <c r="B128" s="1" t="n">
        <v>44380</v>
      </c>
      <c r="C128" s="1" t="n">
        <v>45954</v>
      </c>
      <c r="D128" t="inlineStr">
        <is>
          <t>VÄSTRA GÖTALANDS LÄN</t>
        </is>
      </c>
      <c r="E128" t="inlineStr">
        <is>
          <t>HERRLJUNGA</t>
        </is>
      </c>
      <c r="G128" t="n">
        <v>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22309-2024</t>
        </is>
      </c>
      <c r="B129" s="1" t="n">
        <v>45446</v>
      </c>
      <c r="C129" s="1" t="n">
        <v>45954</v>
      </c>
      <c r="D129" t="inlineStr">
        <is>
          <t>VÄSTRA GÖTALANDS LÄN</t>
        </is>
      </c>
      <c r="E129" t="inlineStr">
        <is>
          <t>HERRLJUNGA</t>
        </is>
      </c>
      <c r="G129" t="n">
        <v>2.6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10297-2024</t>
        </is>
      </c>
      <c r="B130" s="1" t="n">
        <v>45365.49547453703</v>
      </c>
      <c r="C130" s="1" t="n">
        <v>45954</v>
      </c>
      <c r="D130" t="inlineStr">
        <is>
          <t>VÄSTRA GÖTALANDS LÄN</t>
        </is>
      </c>
      <c r="E130" t="inlineStr">
        <is>
          <t>HERRLJUNGA</t>
        </is>
      </c>
      <c r="G130" t="n">
        <v>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8166-2025</t>
        </is>
      </c>
      <c r="B131" s="1" t="n">
        <v>45708.36219907407</v>
      </c>
      <c r="C131" s="1" t="n">
        <v>45954</v>
      </c>
      <c r="D131" t="inlineStr">
        <is>
          <t>VÄSTRA GÖTALANDS LÄN</t>
        </is>
      </c>
      <c r="E131" t="inlineStr">
        <is>
          <t>HERRLJUNGA</t>
        </is>
      </c>
      <c r="G131" t="n">
        <v>3.6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59754-2024</t>
        </is>
      </c>
      <c r="B132" s="1" t="n">
        <v>45639.54719907408</v>
      </c>
      <c r="C132" s="1" t="n">
        <v>45954</v>
      </c>
      <c r="D132" t="inlineStr">
        <is>
          <t>VÄSTRA GÖTALANDS LÄN</t>
        </is>
      </c>
      <c r="E132" t="inlineStr">
        <is>
          <t>HERRLJUNGA</t>
        </is>
      </c>
      <c r="G132" t="n">
        <v>0.5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36652-2023</t>
        </is>
      </c>
      <c r="B133" s="1" t="n">
        <v>45153.56390046296</v>
      </c>
      <c r="C133" s="1" t="n">
        <v>45954</v>
      </c>
      <c r="D133" t="inlineStr">
        <is>
          <t>VÄSTRA GÖTALANDS LÄN</t>
        </is>
      </c>
      <c r="E133" t="inlineStr">
        <is>
          <t>HERRLJUNGA</t>
        </is>
      </c>
      <c r="G133" t="n">
        <v>0.8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39423-2023</t>
        </is>
      </c>
      <c r="B134" s="1" t="n">
        <v>45163</v>
      </c>
      <c r="C134" s="1" t="n">
        <v>45954</v>
      </c>
      <c r="D134" t="inlineStr">
        <is>
          <t>VÄSTRA GÖTALANDS LÄN</t>
        </is>
      </c>
      <c r="E134" t="inlineStr">
        <is>
          <t>HERRLJUNGA</t>
        </is>
      </c>
      <c r="G134" t="n">
        <v>1.9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28907-2024</t>
        </is>
      </c>
      <c r="B135" s="1" t="n">
        <v>45480.63773148148</v>
      </c>
      <c r="C135" s="1" t="n">
        <v>45954</v>
      </c>
      <c r="D135" t="inlineStr">
        <is>
          <t>VÄSTRA GÖTALANDS LÄN</t>
        </is>
      </c>
      <c r="E135" t="inlineStr">
        <is>
          <t>HERRLJUNGA</t>
        </is>
      </c>
      <c r="G135" t="n">
        <v>1.4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47142-2025</t>
        </is>
      </c>
      <c r="B136" s="1" t="n">
        <v>45929.70454861111</v>
      </c>
      <c r="C136" s="1" t="n">
        <v>45954</v>
      </c>
      <c r="D136" t="inlineStr">
        <is>
          <t>VÄSTRA GÖTALANDS LÄN</t>
        </is>
      </c>
      <c r="E136" t="inlineStr">
        <is>
          <t>HERRLJUNGA</t>
        </is>
      </c>
      <c r="G136" t="n">
        <v>3.1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48597-2022</t>
        </is>
      </c>
      <c r="B137" s="1" t="n">
        <v>44854</v>
      </c>
      <c r="C137" s="1" t="n">
        <v>45954</v>
      </c>
      <c r="D137" t="inlineStr">
        <is>
          <t>VÄSTRA GÖTALANDS LÄN</t>
        </is>
      </c>
      <c r="E137" t="inlineStr">
        <is>
          <t>HERRLJUNGA</t>
        </is>
      </c>
      <c r="G137" t="n">
        <v>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22290-2024</t>
        </is>
      </c>
      <c r="B138" s="1" t="n">
        <v>45446</v>
      </c>
      <c r="C138" s="1" t="n">
        <v>45954</v>
      </c>
      <c r="D138" t="inlineStr">
        <is>
          <t>VÄSTRA GÖTALANDS LÄN</t>
        </is>
      </c>
      <c r="E138" t="inlineStr">
        <is>
          <t>HERRLJUNGA</t>
        </is>
      </c>
      <c r="G138" t="n">
        <v>1.2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53554-2024</t>
        </is>
      </c>
      <c r="B139" s="1" t="n">
        <v>45614.64645833334</v>
      </c>
      <c r="C139" s="1" t="n">
        <v>45954</v>
      </c>
      <c r="D139" t="inlineStr">
        <is>
          <t>VÄSTRA GÖTALANDS LÄN</t>
        </is>
      </c>
      <c r="E139" t="inlineStr">
        <is>
          <t>HERRLJUNGA</t>
        </is>
      </c>
      <c r="G139" t="n">
        <v>1.6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53559-2024</t>
        </is>
      </c>
      <c r="B140" s="1" t="n">
        <v>45614.65366898148</v>
      </c>
      <c r="C140" s="1" t="n">
        <v>45954</v>
      </c>
      <c r="D140" t="inlineStr">
        <is>
          <t>VÄSTRA GÖTALANDS LÄN</t>
        </is>
      </c>
      <c r="E140" t="inlineStr">
        <is>
          <t>HERRLJUNGA</t>
        </is>
      </c>
      <c r="G140" t="n">
        <v>2.7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1368-2024</t>
        </is>
      </c>
      <c r="B141" s="1" t="n">
        <v>45303.53072916667</v>
      </c>
      <c r="C141" s="1" t="n">
        <v>45954</v>
      </c>
      <c r="D141" t="inlineStr">
        <is>
          <t>VÄSTRA GÖTALANDS LÄN</t>
        </is>
      </c>
      <c r="E141" t="inlineStr">
        <is>
          <t>HERRLJUNGA</t>
        </is>
      </c>
      <c r="G141" t="n">
        <v>0.6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1403-2024</t>
        </is>
      </c>
      <c r="B142" s="1" t="n">
        <v>45303.59265046296</v>
      </c>
      <c r="C142" s="1" t="n">
        <v>45954</v>
      </c>
      <c r="D142" t="inlineStr">
        <is>
          <t>VÄSTRA GÖTALANDS LÄN</t>
        </is>
      </c>
      <c r="E142" t="inlineStr">
        <is>
          <t>HERRLJUNGA</t>
        </is>
      </c>
      <c r="G142" t="n">
        <v>0.6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4948-2022</t>
        </is>
      </c>
      <c r="B143" s="1" t="n">
        <v>44593</v>
      </c>
      <c r="C143" s="1" t="n">
        <v>45954</v>
      </c>
      <c r="D143" t="inlineStr">
        <is>
          <t>VÄSTRA GÖTALANDS LÄN</t>
        </is>
      </c>
      <c r="E143" t="inlineStr">
        <is>
          <t>HERRLJUNGA</t>
        </is>
      </c>
      <c r="G143" t="n">
        <v>0.6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9834-2023</t>
        </is>
      </c>
      <c r="B144" s="1" t="n">
        <v>44984.78379629629</v>
      </c>
      <c r="C144" s="1" t="n">
        <v>45954</v>
      </c>
      <c r="D144" t="inlineStr">
        <is>
          <t>VÄSTRA GÖTALANDS LÄN</t>
        </is>
      </c>
      <c r="E144" t="inlineStr">
        <is>
          <t>HERRLJUNGA</t>
        </is>
      </c>
      <c r="G144" t="n">
        <v>3.8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7431-2025</t>
        </is>
      </c>
      <c r="B145" s="1" t="n">
        <v>45705.38988425926</v>
      </c>
      <c r="C145" s="1" t="n">
        <v>45954</v>
      </c>
      <c r="D145" t="inlineStr">
        <is>
          <t>VÄSTRA GÖTALANDS LÄN</t>
        </is>
      </c>
      <c r="E145" t="inlineStr">
        <is>
          <t>HERRLJUNGA</t>
        </is>
      </c>
      <c r="G145" t="n">
        <v>0.7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64977-2023</t>
        </is>
      </c>
      <c r="B146" s="1" t="n">
        <v>45285</v>
      </c>
      <c r="C146" s="1" t="n">
        <v>45954</v>
      </c>
      <c r="D146" t="inlineStr">
        <is>
          <t>VÄSTRA GÖTALANDS LÄN</t>
        </is>
      </c>
      <c r="E146" t="inlineStr">
        <is>
          <t>HERRLJUNGA</t>
        </is>
      </c>
      <c r="G146" t="n">
        <v>6.7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19802-2023</t>
        </is>
      </c>
      <c r="B147" s="1" t="n">
        <v>45051.6987037037</v>
      </c>
      <c r="C147" s="1" t="n">
        <v>45954</v>
      </c>
      <c r="D147" t="inlineStr">
        <is>
          <t>VÄSTRA GÖTALANDS LÄN</t>
        </is>
      </c>
      <c r="E147" t="inlineStr">
        <is>
          <t>HERRLJUNGA</t>
        </is>
      </c>
      <c r="G147" t="n">
        <v>1.5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11879-2023</t>
        </is>
      </c>
      <c r="B148" s="1" t="n">
        <v>44995</v>
      </c>
      <c r="C148" s="1" t="n">
        <v>45954</v>
      </c>
      <c r="D148" t="inlineStr">
        <is>
          <t>VÄSTRA GÖTALANDS LÄN</t>
        </is>
      </c>
      <c r="E148" t="inlineStr">
        <is>
          <t>HERRLJUNGA</t>
        </is>
      </c>
      <c r="G148" t="n">
        <v>1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25147-2023</t>
        </is>
      </c>
      <c r="B149" s="1" t="n">
        <v>45086.47355324074</v>
      </c>
      <c r="C149" s="1" t="n">
        <v>45954</v>
      </c>
      <c r="D149" t="inlineStr">
        <is>
          <t>VÄSTRA GÖTALANDS LÄN</t>
        </is>
      </c>
      <c r="E149" t="inlineStr">
        <is>
          <t>HERRLJUNGA</t>
        </is>
      </c>
      <c r="G149" t="n">
        <v>5.3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60583-2022</t>
        </is>
      </c>
      <c r="B150" s="1" t="n">
        <v>44904</v>
      </c>
      <c r="C150" s="1" t="n">
        <v>45954</v>
      </c>
      <c r="D150" t="inlineStr">
        <is>
          <t>VÄSTRA GÖTALANDS LÄN</t>
        </is>
      </c>
      <c r="E150" t="inlineStr">
        <is>
          <t>HERRLJUNGA</t>
        </is>
      </c>
      <c r="F150" t="inlineStr">
        <is>
          <t>Övriga statliga verk och myndigheter</t>
        </is>
      </c>
      <c r="G150" t="n">
        <v>9.800000000000001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46128-2022</t>
        </is>
      </c>
      <c r="B151" s="1" t="n">
        <v>44847.43722222222</v>
      </c>
      <c r="C151" s="1" t="n">
        <v>45954</v>
      </c>
      <c r="D151" t="inlineStr">
        <is>
          <t>VÄSTRA GÖTALANDS LÄN</t>
        </is>
      </c>
      <c r="E151" t="inlineStr">
        <is>
          <t>HERRLJUNGA</t>
        </is>
      </c>
      <c r="F151" t="inlineStr">
        <is>
          <t>Sveaskog</t>
        </is>
      </c>
      <c r="G151" t="n">
        <v>3.2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1607-2024</t>
        </is>
      </c>
      <c r="B152" s="1" t="n">
        <v>45306.61697916667</v>
      </c>
      <c r="C152" s="1" t="n">
        <v>45954</v>
      </c>
      <c r="D152" t="inlineStr">
        <is>
          <t>VÄSTRA GÖTALANDS LÄN</t>
        </is>
      </c>
      <c r="E152" t="inlineStr">
        <is>
          <t>HERRLJUNGA</t>
        </is>
      </c>
      <c r="G152" t="n">
        <v>1.4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5760-2024</t>
        </is>
      </c>
      <c r="B153" s="1" t="n">
        <v>45335.36597222222</v>
      </c>
      <c r="C153" s="1" t="n">
        <v>45954</v>
      </c>
      <c r="D153" t="inlineStr">
        <is>
          <t>VÄSTRA GÖTALANDS LÄN</t>
        </is>
      </c>
      <c r="E153" t="inlineStr">
        <is>
          <t>HERRLJUNGA</t>
        </is>
      </c>
      <c r="G153" t="n">
        <v>1.3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2796-2025</t>
        </is>
      </c>
      <c r="B154" s="1" t="n">
        <v>45677.57553240741</v>
      </c>
      <c r="C154" s="1" t="n">
        <v>45954</v>
      </c>
      <c r="D154" t="inlineStr">
        <is>
          <t>VÄSTRA GÖTALANDS LÄN</t>
        </is>
      </c>
      <c r="E154" t="inlineStr">
        <is>
          <t>HERRLJUNGA</t>
        </is>
      </c>
      <c r="G154" t="n">
        <v>1.1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23714-2025</t>
        </is>
      </c>
      <c r="B155" s="1" t="n">
        <v>45793.38550925926</v>
      </c>
      <c r="C155" s="1" t="n">
        <v>45954</v>
      </c>
      <c r="D155" t="inlineStr">
        <is>
          <t>VÄSTRA GÖTALANDS LÄN</t>
        </is>
      </c>
      <c r="E155" t="inlineStr">
        <is>
          <t>HERRLJUNGA</t>
        </is>
      </c>
      <c r="G155" t="n">
        <v>2.3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23526-2025</t>
        </is>
      </c>
      <c r="B156" s="1" t="n">
        <v>45792.5219212963</v>
      </c>
      <c r="C156" s="1" t="n">
        <v>45954</v>
      </c>
      <c r="D156" t="inlineStr">
        <is>
          <t>VÄSTRA GÖTALANDS LÄN</t>
        </is>
      </c>
      <c r="E156" t="inlineStr">
        <is>
          <t>HERRLJUNGA</t>
        </is>
      </c>
      <c r="G156" t="n">
        <v>1.1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67551-2021</t>
        </is>
      </c>
      <c r="B157" s="1" t="n">
        <v>44524.56353009259</v>
      </c>
      <c r="C157" s="1" t="n">
        <v>45954</v>
      </c>
      <c r="D157" t="inlineStr">
        <is>
          <t>VÄSTRA GÖTALANDS LÄN</t>
        </is>
      </c>
      <c r="E157" t="inlineStr">
        <is>
          <t>HERRLJUNGA</t>
        </is>
      </c>
      <c r="G157" t="n">
        <v>0.9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57963-2022</t>
        </is>
      </c>
      <c r="B158" s="1" t="n">
        <v>44900.43481481481</v>
      </c>
      <c r="C158" s="1" t="n">
        <v>45954</v>
      </c>
      <c r="D158" t="inlineStr">
        <is>
          <t>VÄSTRA GÖTALANDS LÄN</t>
        </is>
      </c>
      <c r="E158" t="inlineStr">
        <is>
          <t>HERRLJUNGA</t>
        </is>
      </c>
      <c r="G158" t="n">
        <v>1.5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20005-2021</t>
        </is>
      </c>
      <c r="B159" s="1" t="n">
        <v>44313.89017361111</v>
      </c>
      <c r="C159" s="1" t="n">
        <v>45954</v>
      </c>
      <c r="D159" t="inlineStr">
        <is>
          <t>VÄSTRA GÖTALANDS LÄN</t>
        </is>
      </c>
      <c r="E159" t="inlineStr">
        <is>
          <t>HERRLJUNGA</t>
        </is>
      </c>
      <c r="G159" t="n">
        <v>0.3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67782-2021</t>
        </is>
      </c>
      <c r="B160" s="1" t="n">
        <v>44525</v>
      </c>
      <c r="C160" s="1" t="n">
        <v>45954</v>
      </c>
      <c r="D160" t="inlineStr">
        <is>
          <t>VÄSTRA GÖTALANDS LÄN</t>
        </is>
      </c>
      <c r="E160" t="inlineStr">
        <is>
          <t>HERRLJUNGA</t>
        </is>
      </c>
      <c r="G160" t="n">
        <v>1.5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15395-2022</t>
        </is>
      </c>
      <c r="B161" s="1" t="n">
        <v>44659</v>
      </c>
      <c r="C161" s="1" t="n">
        <v>45954</v>
      </c>
      <c r="D161" t="inlineStr">
        <is>
          <t>VÄSTRA GÖTALANDS LÄN</t>
        </is>
      </c>
      <c r="E161" t="inlineStr">
        <is>
          <t>HERRLJUNGA</t>
        </is>
      </c>
      <c r="G161" t="n">
        <v>1.3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45518-2023</t>
        </is>
      </c>
      <c r="B162" s="1" t="n">
        <v>45194.4964699074</v>
      </c>
      <c r="C162" s="1" t="n">
        <v>45954</v>
      </c>
      <c r="D162" t="inlineStr">
        <is>
          <t>VÄSTRA GÖTALANDS LÄN</t>
        </is>
      </c>
      <c r="E162" t="inlineStr">
        <is>
          <t>HERRLJUNGA</t>
        </is>
      </c>
      <c r="G162" t="n">
        <v>6.5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34671-2024</t>
        </is>
      </c>
      <c r="B163" s="1" t="n">
        <v>45526.52795138889</v>
      </c>
      <c r="C163" s="1" t="n">
        <v>45954</v>
      </c>
      <c r="D163" t="inlineStr">
        <is>
          <t>VÄSTRA GÖTALANDS LÄN</t>
        </is>
      </c>
      <c r="E163" t="inlineStr">
        <is>
          <t>HERRLJUNGA</t>
        </is>
      </c>
      <c r="G163" t="n">
        <v>0.5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11881-2023</t>
        </is>
      </c>
      <c r="B164" s="1" t="n">
        <v>44995</v>
      </c>
      <c r="C164" s="1" t="n">
        <v>45954</v>
      </c>
      <c r="D164" t="inlineStr">
        <is>
          <t>VÄSTRA GÖTALANDS LÄN</t>
        </is>
      </c>
      <c r="E164" t="inlineStr">
        <is>
          <t>HERRLJUNGA</t>
        </is>
      </c>
      <c r="G164" t="n">
        <v>1.5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46635-2025</t>
        </is>
      </c>
      <c r="B165" s="1" t="n">
        <v>45926.46318287037</v>
      </c>
      <c r="C165" s="1" t="n">
        <v>45954</v>
      </c>
      <c r="D165" t="inlineStr">
        <is>
          <t>VÄSTRA GÖTALANDS LÄN</t>
        </is>
      </c>
      <c r="E165" t="inlineStr">
        <is>
          <t>HERRLJUNGA</t>
        </is>
      </c>
      <c r="G165" t="n">
        <v>0.9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27976-2023</t>
        </is>
      </c>
      <c r="B166" s="1" t="n">
        <v>45098.71601851852</v>
      </c>
      <c r="C166" s="1" t="n">
        <v>45954</v>
      </c>
      <c r="D166" t="inlineStr">
        <is>
          <t>VÄSTRA GÖTALANDS LÄN</t>
        </is>
      </c>
      <c r="E166" t="inlineStr">
        <is>
          <t>HERRLJUNGA</t>
        </is>
      </c>
      <c r="G166" t="n">
        <v>0.6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11170-2025</t>
        </is>
      </c>
      <c r="B167" s="1" t="n">
        <v>45724.41099537037</v>
      </c>
      <c r="C167" s="1" t="n">
        <v>45954</v>
      </c>
      <c r="D167" t="inlineStr">
        <is>
          <t>VÄSTRA GÖTALANDS LÄN</t>
        </is>
      </c>
      <c r="E167" t="inlineStr">
        <is>
          <t>HERRLJUNGA</t>
        </is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24010-2025</t>
        </is>
      </c>
      <c r="B168" s="1" t="n">
        <v>45796.44579861111</v>
      </c>
      <c r="C168" s="1" t="n">
        <v>45954</v>
      </c>
      <c r="D168" t="inlineStr">
        <is>
          <t>VÄSTRA GÖTALANDS LÄN</t>
        </is>
      </c>
      <c r="E168" t="inlineStr">
        <is>
          <t>HERRLJUNGA</t>
        </is>
      </c>
      <c r="G168" t="n">
        <v>1.2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63226-2023</t>
        </is>
      </c>
      <c r="B169" s="1" t="n">
        <v>45273</v>
      </c>
      <c r="C169" s="1" t="n">
        <v>45954</v>
      </c>
      <c r="D169" t="inlineStr">
        <is>
          <t>VÄSTRA GÖTALANDS LÄN</t>
        </is>
      </c>
      <c r="E169" t="inlineStr">
        <is>
          <t>HERRLJUNGA</t>
        </is>
      </c>
      <c r="G169" t="n">
        <v>0.7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1390-2024</t>
        </is>
      </c>
      <c r="B170" s="1" t="n">
        <v>45303.57658564814</v>
      </c>
      <c r="C170" s="1" t="n">
        <v>45954</v>
      </c>
      <c r="D170" t="inlineStr">
        <is>
          <t>VÄSTRA GÖTALANDS LÄN</t>
        </is>
      </c>
      <c r="E170" t="inlineStr">
        <is>
          <t>HERRLJUNGA</t>
        </is>
      </c>
      <c r="G170" t="n">
        <v>1.1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55607-2024</t>
        </is>
      </c>
      <c r="B171" s="1" t="n">
        <v>45622.57908564815</v>
      </c>
      <c r="C171" s="1" t="n">
        <v>45954</v>
      </c>
      <c r="D171" t="inlineStr">
        <is>
          <t>VÄSTRA GÖTALANDS LÄN</t>
        </is>
      </c>
      <c r="E171" t="inlineStr">
        <is>
          <t>HERRLJUNGA</t>
        </is>
      </c>
      <c r="G171" t="n">
        <v>1.1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56316-2024</t>
        </is>
      </c>
      <c r="B172" s="1" t="n">
        <v>45624.7383912037</v>
      </c>
      <c r="C172" s="1" t="n">
        <v>45954</v>
      </c>
      <c r="D172" t="inlineStr">
        <is>
          <t>VÄSTRA GÖTALANDS LÄN</t>
        </is>
      </c>
      <c r="E172" t="inlineStr">
        <is>
          <t>HERRLJUNGA</t>
        </is>
      </c>
      <c r="G172" t="n">
        <v>2.5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61766-2022</t>
        </is>
      </c>
      <c r="B173" s="1" t="n">
        <v>44917.50943287037</v>
      </c>
      <c r="C173" s="1" t="n">
        <v>45954</v>
      </c>
      <c r="D173" t="inlineStr">
        <is>
          <t>VÄSTRA GÖTALANDS LÄN</t>
        </is>
      </c>
      <c r="E173" t="inlineStr">
        <is>
          <t>HERRLJUNGA</t>
        </is>
      </c>
      <c r="G173" t="n">
        <v>0.5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11130-2025</t>
        </is>
      </c>
      <c r="B174" s="1" t="n">
        <v>45723.64722222222</v>
      </c>
      <c r="C174" s="1" t="n">
        <v>45954</v>
      </c>
      <c r="D174" t="inlineStr">
        <is>
          <t>VÄSTRA GÖTALANDS LÄN</t>
        </is>
      </c>
      <c r="E174" t="inlineStr">
        <is>
          <t>HERRLJUNGA</t>
        </is>
      </c>
      <c r="G174" t="n">
        <v>0.9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28413-2023</t>
        </is>
      </c>
      <c r="B175" s="1" t="n">
        <v>45101.80099537037</v>
      </c>
      <c r="C175" s="1" t="n">
        <v>45954</v>
      </c>
      <c r="D175" t="inlineStr">
        <is>
          <t>VÄSTRA GÖTALANDS LÄN</t>
        </is>
      </c>
      <c r="E175" t="inlineStr">
        <is>
          <t>HERRLJUNGA</t>
        </is>
      </c>
      <c r="G175" t="n">
        <v>5.9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16927-2021</t>
        </is>
      </c>
      <c r="B176" s="1" t="n">
        <v>44295.51916666667</v>
      </c>
      <c r="C176" s="1" t="n">
        <v>45954</v>
      </c>
      <c r="D176" t="inlineStr">
        <is>
          <t>VÄSTRA GÖTALANDS LÄN</t>
        </is>
      </c>
      <c r="E176" t="inlineStr">
        <is>
          <t>HERRLJUNGA</t>
        </is>
      </c>
      <c r="G176" t="n">
        <v>2.1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30377-2024</t>
        </is>
      </c>
      <c r="B177" s="1" t="n">
        <v>45491</v>
      </c>
      <c r="C177" s="1" t="n">
        <v>45954</v>
      </c>
      <c r="D177" t="inlineStr">
        <is>
          <t>VÄSTRA GÖTALANDS LÄN</t>
        </is>
      </c>
      <c r="E177" t="inlineStr">
        <is>
          <t>HERRLJUNGA</t>
        </is>
      </c>
      <c r="G177" t="n">
        <v>2.5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24950-2023</t>
        </is>
      </c>
      <c r="B178" s="1" t="n">
        <v>45085.57719907408</v>
      </c>
      <c r="C178" s="1" t="n">
        <v>45954</v>
      </c>
      <c r="D178" t="inlineStr">
        <is>
          <t>VÄSTRA GÖTALANDS LÄN</t>
        </is>
      </c>
      <c r="E178" t="inlineStr">
        <is>
          <t>HERRLJUNGA</t>
        </is>
      </c>
      <c r="G178" t="n">
        <v>1.8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6239-2024</t>
        </is>
      </c>
      <c r="B179" s="1" t="n">
        <v>45337.68260416666</v>
      </c>
      <c r="C179" s="1" t="n">
        <v>45954</v>
      </c>
      <c r="D179" t="inlineStr">
        <is>
          <t>VÄSTRA GÖTALANDS LÄN</t>
        </is>
      </c>
      <c r="E179" t="inlineStr">
        <is>
          <t>HERRLJUNGA</t>
        </is>
      </c>
      <c r="G179" t="n">
        <v>0.9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24586-2025</t>
        </is>
      </c>
      <c r="B180" s="1" t="n">
        <v>45798.52034722222</v>
      </c>
      <c r="C180" s="1" t="n">
        <v>45954</v>
      </c>
      <c r="D180" t="inlineStr">
        <is>
          <t>VÄSTRA GÖTALANDS LÄN</t>
        </is>
      </c>
      <c r="E180" t="inlineStr">
        <is>
          <t>HERRLJUNGA</t>
        </is>
      </c>
      <c r="G180" t="n">
        <v>1.7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17508-2022</t>
        </is>
      </c>
      <c r="B181" s="1" t="n">
        <v>44679.53668981481</v>
      </c>
      <c r="C181" s="1" t="n">
        <v>45954</v>
      </c>
      <c r="D181" t="inlineStr">
        <is>
          <t>VÄSTRA GÖTALANDS LÄN</t>
        </is>
      </c>
      <c r="E181" t="inlineStr">
        <is>
          <t>HERRLJUNGA</t>
        </is>
      </c>
      <c r="G181" t="n">
        <v>1.4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11979-2025</t>
        </is>
      </c>
      <c r="B182" s="1" t="n">
        <v>45728.59554398148</v>
      </c>
      <c r="C182" s="1" t="n">
        <v>45954</v>
      </c>
      <c r="D182" t="inlineStr">
        <is>
          <t>VÄSTRA GÖTALANDS LÄN</t>
        </is>
      </c>
      <c r="E182" t="inlineStr">
        <is>
          <t>HERRLJUNGA</t>
        </is>
      </c>
      <c r="G182" t="n">
        <v>0.8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50955-2022</t>
        </is>
      </c>
      <c r="B183" s="1" t="n">
        <v>44866</v>
      </c>
      <c r="C183" s="1" t="n">
        <v>45954</v>
      </c>
      <c r="D183" t="inlineStr">
        <is>
          <t>VÄSTRA GÖTALANDS LÄN</t>
        </is>
      </c>
      <c r="E183" t="inlineStr">
        <is>
          <t>HERRLJUNGA</t>
        </is>
      </c>
      <c r="G183" t="n">
        <v>1.5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25509-2025</t>
        </is>
      </c>
      <c r="B184" s="1" t="n">
        <v>45803.35596064815</v>
      </c>
      <c r="C184" s="1" t="n">
        <v>45954</v>
      </c>
      <c r="D184" t="inlineStr">
        <is>
          <t>VÄSTRA GÖTALANDS LÄN</t>
        </is>
      </c>
      <c r="E184" t="inlineStr">
        <is>
          <t>HERRLJUNGA</t>
        </is>
      </c>
      <c r="G184" t="n">
        <v>0.7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25505-2025</t>
        </is>
      </c>
      <c r="B185" s="1" t="n">
        <v>45803.35204861111</v>
      </c>
      <c r="C185" s="1" t="n">
        <v>45954</v>
      </c>
      <c r="D185" t="inlineStr">
        <is>
          <t>VÄSTRA GÖTALANDS LÄN</t>
        </is>
      </c>
      <c r="E185" t="inlineStr">
        <is>
          <t>HERRLJUNGA</t>
        </is>
      </c>
      <c r="G185" t="n">
        <v>3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43063-2024</t>
        </is>
      </c>
      <c r="B186" s="1" t="n">
        <v>45567.46769675926</v>
      </c>
      <c r="C186" s="1" t="n">
        <v>45954</v>
      </c>
      <c r="D186" t="inlineStr">
        <is>
          <t>VÄSTRA GÖTALANDS LÄN</t>
        </is>
      </c>
      <c r="E186" t="inlineStr">
        <is>
          <t>HERRLJUNGA</t>
        </is>
      </c>
      <c r="G186" t="n">
        <v>4.1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25496-2025</t>
        </is>
      </c>
      <c r="B187" s="1" t="n">
        <v>45803.3384375</v>
      </c>
      <c r="C187" s="1" t="n">
        <v>45954</v>
      </c>
      <c r="D187" t="inlineStr">
        <is>
          <t>VÄSTRA GÖTALANDS LÄN</t>
        </is>
      </c>
      <c r="E187" t="inlineStr">
        <is>
          <t>HERRLJUNGA</t>
        </is>
      </c>
      <c r="G187" t="n">
        <v>2.2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25507-2025</t>
        </is>
      </c>
      <c r="B188" s="1" t="n">
        <v>45803.35353009259</v>
      </c>
      <c r="C188" s="1" t="n">
        <v>45954</v>
      </c>
      <c r="D188" t="inlineStr">
        <is>
          <t>VÄSTRA GÖTALANDS LÄN</t>
        </is>
      </c>
      <c r="E188" t="inlineStr">
        <is>
          <t>HERRLJUNGA</t>
        </is>
      </c>
      <c r="G188" t="n">
        <v>2.2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36174-2023</t>
        </is>
      </c>
      <c r="B189" s="1" t="n">
        <v>45149.65513888889</v>
      </c>
      <c r="C189" s="1" t="n">
        <v>45954</v>
      </c>
      <c r="D189" t="inlineStr">
        <is>
          <t>VÄSTRA GÖTALANDS LÄN</t>
        </is>
      </c>
      <c r="E189" t="inlineStr">
        <is>
          <t>HERRLJUNGA</t>
        </is>
      </c>
      <c r="G189" t="n">
        <v>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24475-2023</t>
        </is>
      </c>
      <c r="B190" s="1" t="n">
        <v>45082</v>
      </c>
      <c r="C190" s="1" t="n">
        <v>45954</v>
      </c>
      <c r="D190" t="inlineStr">
        <is>
          <t>VÄSTRA GÖTALANDS LÄN</t>
        </is>
      </c>
      <c r="E190" t="inlineStr">
        <is>
          <t>HERRLJUNGA</t>
        </is>
      </c>
      <c r="F190" t="inlineStr">
        <is>
          <t>Sveaskog</t>
        </is>
      </c>
      <c r="G190" t="n">
        <v>1.2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14167-2023</t>
        </is>
      </c>
      <c r="B191" s="1" t="n">
        <v>45009.505625</v>
      </c>
      <c r="C191" s="1" t="n">
        <v>45954</v>
      </c>
      <c r="D191" t="inlineStr">
        <is>
          <t>VÄSTRA GÖTALANDS LÄN</t>
        </is>
      </c>
      <c r="E191" t="inlineStr">
        <is>
          <t>HERRLJUNGA</t>
        </is>
      </c>
      <c r="G191" t="n">
        <v>1.8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47057-2023</t>
        </is>
      </c>
      <c r="B192" s="1" t="n">
        <v>45196</v>
      </c>
      <c r="C192" s="1" t="n">
        <v>45954</v>
      </c>
      <c r="D192" t="inlineStr">
        <is>
          <t>VÄSTRA GÖTALANDS LÄN</t>
        </is>
      </c>
      <c r="E192" t="inlineStr">
        <is>
          <t>HERRLJUNGA</t>
        </is>
      </c>
      <c r="G192" t="n">
        <v>0.7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26177-2025</t>
        </is>
      </c>
      <c r="B193" s="1" t="n">
        <v>45805.4690625</v>
      </c>
      <c r="C193" s="1" t="n">
        <v>45954</v>
      </c>
      <c r="D193" t="inlineStr">
        <is>
          <t>VÄSTRA GÖTALANDS LÄN</t>
        </is>
      </c>
      <c r="E193" t="inlineStr">
        <is>
          <t>HERRLJUNGA</t>
        </is>
      </c>
      <c r="G193" t="n">
        <v>1.6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61769-2022</t>
        </is>
      </c>
      <c r="B194" s="1" t="n">
        <v>44917.51072916666</v>
      </c>
      <c r="C194" s="1" t="n">
        <v>45954</v>
      </c>
      <c r="D194" t="inlineStr">
        <is>
          <t>VÄSTRA GÖTALANDS LÄN</t>
        </is>
      </c>
      <c r="E194" t="inlineStr">
        <is>
          <t>HERRLJUNGA</t>
        </is>
      </c>
      <c r="G194" t="n">
        <v>0.5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18511-2022</t>
        </is>
      </c>
      <c r="B195" s="1" t="n">
        <v>44686.65587962963</v>
      </c>
      <c r="C195" s="1" t="n">
        <v>45954</v>
      </c>
      <c r="D195" t="inlineStr">
        <is>
          <t>VÄSTRA GÖTALANDS LÄN</t>
        </is>
      </c>
      <c r="E195" t="inlineStr">
        <is>
          <t>HERRLJUNGA</t>
        </is>
      </c>
      <c r="G195" t="n">
        <v>0.9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63445-2023</t>
        </is>
      </c>
      <c r="B196" s="1" t="n">
        <v>45274.60491898148</v>
      </c>
      <c r="C196" s="1" t="n">
        <v>45954</v>
      </c>
      <c r="D196" t="inlineStr">
        <is>
          <t>VÄSTRA GÖTALANDS LÄN</t>
        </is>
      </c>
      <c r="E196" t="inlineStr">
        <is>
          <t>HERRLJUNGA</t>
        </is>
      </c>
      <c r="G196" t="n">
        <v>0.6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42358-2024</t>
        </is>
      </c>
      <c r="B197" s="1" t="n">
        <v>45562.75159722222</v>
      </c>
      <c r="C197" s="1" t="n">
        <v>45954</v>
      </c>
      <c r="D197" t="inlineStr">
        <is>
          <t>VÄSTRA GÖTALANDS LÄN</t>
        </is>
      </c>
      <c r="E197" t="inlineStr">
        <is>
          <t>HERRLJUNGA</t>
        </is>
      </c>
      <c r="G197" t="n">
        <v>4.2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14635-2025</t>
        </is>
      </c>
      <c r="B198" s="1" t="n">
        <v>45742.43068287037</v>
      </c>
      <c r="C198" s="1" t="n">
        <v>45954</v>
      </c>
      <c r="D198" t="inlineStr">
        <is>
          <t>VÄSTRA GÖTALANDS LÄN</t>
        </is>
      </c>
      <c r="E198" t="inlineStr">
        <is>
          <t>HERRLJUNGA</t>
        </is>
      </c>
      <c r="G198" t="n">
        <v>0.6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34189-2023</t>
        </is>
      </c>
      <c r="B199" s="1" t="n">
        <v>45138.40096064815</v>
      </c>
      <c r="C199" s="1" t="n">
        <v>45954</v>
      </c>
      <c r="D199" t="inlineStr">
        <is>
          <t>VÄSTRA GÖTALANDS LÄN</t>
        </is>
      </c>
      <c r="E199" t="inlineStr">
        <is>
          <t>HERRLJUNGA</t>
        </is>
      </c>
      <c r="G199" t="n">
        <v>1.2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58703-2022</t>
        </is>
      </c>
      <c r="B200" s="1" t="n">
        <v>44895</v>
      </c>
      <c r="C200" s="1" t="n">
        <v>45954</v>
      </c>
      <c r="D200" t="inlineStr">
        <is>
          <t>VÄSTRA GÖTALANDS LÄN</t>
        </is>
      </c>
      <c r="E200" t="inlineStr">
        <is>
          <t>HERRLJUNGA</t>
        </is>
      </c>
      <c r="G200" t="n">
        <v>5.2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13297-2023</t>
        </is>
      </c>
      <c r="B201" s="1" t="n">
        <v>45005.33422453704</v>
      </c>
      <c r="C201" s="1" t="n">
        <v>45954</v>
      </c>
      <c r="D201" t="inlineStr">
        <is>
          <t>VÄSTRA GÖTALANDS LÄN</t>
        </is>
      </c>
      <c r="E201" t="inlineStr">
        <is>
          <t>HERRLJUNGA</t>
        </is>
      </c>
      <c r="G201" t="n">
        <v>0.5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22880-2023</t>
        </is>
      </c>
      <c r="B202" s="1" t="n">
        <v>45072</v>
      </c>
      <c r="C202" s="1" t="n">
        <v>45954</v>
      </c>
      <c r="D202" t="inlineStr">
        <is>
          <t>VÄSTRA GÖTALANDS LÄN</t>
        </is>
      </c>
      <c r="E202" t="inlineStr">
        <is>
          <t>HERRLJUNGA</t>
        </is>
      </c>
      <c r="F202" t="inlineStr">
        <is>
          <t>Sveaskog</t>
        </is>
      </c>
      <c r="G202" t="n">
        <v>10.2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  <c r="U202">
        <f>HYPERLINK("https://klasma.github.io/Logging_1466/knärot/A 22880-2023 karta knärot.png", "A 22880-2023")</f>
        <v/>
      </c>
      <c r="V202">
        <f>HYPERLINK("https://klasma.github.io/Logging_1466/klagomål/A 22880-2023 FSC-klagomål.docx", "A 22880-2023")</f>
        <v/>
      </c>
      <c r="W202">
        <f>HYPERLINK("https://klasma.github.io/Logging_1466/klagomålsmail/A 22880-2023 FSC-klagomål mail.docx", "A 22880-2023")</f>
        <v/>
      </c>
      <c r="X202">
        <f>HYPERLINK("https://klasma.github.io/Logging_1466/tillsyn/A 22880-2023 tillsynsbegäran.docx", "A 22880-2023")</f>
        <v/>
      </c>
      <c r="Y202">
        <f>HYPERLINK("https://klasma.github.io/Logging_1466/tillsynsmail/A 22880-2023 tillsynsbegäran mail.docx", "A 22880-2023")</f>
        <v/>
      </c>
    </row>
    <row r="203" ht="15" customHeight="1">
      <c r="A203" t="inlineStr">
        <is>
          <t>A 62689-2023</t>
        </is>
      </c>
      <c r="B203" s="1" t="n">
        <v>45271.49912037037</v>
      </c>
      <c r="C203" s="1" t="n">
        <v>45954</v>
      </c>
      <c r="D203" t="inlineStr">
        <is>
          <t>VÄSTRA GÖTALANDS LÄN</t>
        </is>
      </c>
      <c r="E203" t="inlineStr">
        <is>
          <t>HERRLJUNGA</t>
        </is>
      </c>
      <c r="G203" t="n">
        <v>3.7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32131-2024</t>
        </is>
      </c>
      <c r="B204" s="1" t="n">
        <v>45511.48479166667</v>
      </c>
      <c r="C204" s="1" t="n">
        <v>45954</v>
      </c>
      <c r="D204" t="inlineStr">
        <is>
          <t>VÄSTRA GÖTALANDS LÄN</t>
        </is>
      </c>
      <c r="E204" t="inlineStr">
        <is>
          <t>HERRLJUNGA</t>
        </is>
      </c>
      <c r="G204" t="n">
        <v>1.5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26828-2025</t>
        </is>
      </c>
      <c r="B205" s="1" t="n">
        <v>45810.65199074074</v>
      </c>
      <c r="C205" s="1" t="n">
        <v>45954</v>
      </c>
      <c r="D205" t="inlineStr">
        <is>
          <t>VÄSTRA GÖTALANDS LÄN</t>
        </is>
      </c>
      <c r="E205" t="inlineStr">
        <is>
          <t>HERRLJUNGA</t>
        </is>
      </c>
      <c r="G205" t="n">
        <v>0.3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3314-2024</t>
        </is>
      </c>
      <c r="B206" s="1" t="n">
        <v>45317.48802083333</v>
      </c>
      <c r="C206" s="1" t="n">
        <v>45954</v>
      </c>
      <c r="D206" t="inlineStr">
        <is>
          <t>VÄSTRA GÖTALANDS LÄN</t>
        </is>
      </c>
      <c r="E206" t="inlineStr">
        <is>
          <t>HERRLJUNGA</t>
        </is>
      </c>
      <c r="F206" t="inlineStr">
        <is>
          <t>Kyrkan</t>
        </is>
      </c>
      <c r="G206" t="n">
        <v>2.3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38985-2024</t>
        </is>
      </c>
      <c r="B207" s="1" t="n">
        <v>45548.40048611111</v>
      </c>
      <c r="C207" s="1" t="n">
        <v>45954</v>
      </c>
      <c r="D207" t="inlineStr">
        <is>
          <t>VÄSTRA GÖTALANDS LÄN</t>
        </is>
      </c>
      <c r="E207" t="inlineStr">
        <is>
          <t>HERRLJUNGA</t>
        </is>
      </c>
      <c r="G207" t="n">
        <v>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26895-2025</t>
        </is>
      </c>
      <c r="B208" s="1" t="n">
        <v>45811.33570601852</v>
      </c>
      <c r="C208" s="1" t="n">
        <v>45954</v>
      </c>
      <c r="D208" t="inlineStr">
        <is>
          <t>VÄSTRA GÖTALANDS LÄN</t>
        </is>
      </c>
      <c r="E208" t="inlineStr">
        <is>
          <t>HERRLJUNGA</t>
        </is>
      </c>
      <c r="G208" t="n">
        <v>3.6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28145-2024</t>
        </is>
      </c>
      <c r="B209" s="1" t="n">
        <v>45476.72542824074</v>
      </c>
      <c r="C209" s="1" t="n">
        <v>45954</v>
      </c>
      <c r="D209" t="inlineStr">
        <is>
          <t>VÄSTRA GÖTALANDS LÄN</t>
        </is>
      </c>
      <c r="E209" t="inlineStr">
        <is>
          <t>HERRLJUNGA</t>
        </is>
      </c>
      <c r="G209" t="n">
        <v>2.5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17817-2024</t>
        </is>
      </c>
      <c r="B210" s="1" t="n">
        <v>45418</v>
      </c>
      <c r="C210" s="1" t="n">
        <v>45954</v>
      </c>
      <c r="D210" t="inlineStr">
        <is>
          <t>VÄSTRA GÖTALANDS LÄN</t>
        </is>
      </c>
      <c r="E210" t="inlineStr">
        <is>
          <t>HERRLJUNGA</t>
        </is>
      </c>
      <c r="G210" t="n">
        <v>5.5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15801-2023</t>
        </is>
      </c>
      <c r="B211" s="1" t="n">
        <v>45021</v>
      </c>
      <c r="C211" s="1" t="n">
        <v>45954</v>
      </c>
      <c r="D211" t="inlineStr">
        <is>
          <t>VÄSTRA GÖTALANDS LÄN</t>
        </is>
      </c>
      <c r="E211" t="inlineStr">
        <is>
          <t>HERRLJUNGA</t>
        </is>
      </c>
      <c r="G211" t="n">
        <v>0.6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2271-2024</t>
        </is>
      </c>
      <c r="B212" s="1" t="n">
        <v>45310.35899305555</v>
      </c>
      <c r="C212" s="1" t="n">
        <v>45954</v>
      </c>
      <c r="D212" t="inlineStr">
        <is>
          <t>VÄSTRA GÖTALANDS LÄN</t>
        </is>
      </c>
      <c r="E212" t="inlineStr">
        <is>
          <t>HERRLJUNGA</t>
        </is>
      </c>
      <c r="F212" t="inlineStr">
        <is>
          <t>Sveaskog</t>
        </is>
      </c>
      <c r="G212" t="n">
        <v>12.6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17272-2025</t>
        </is>
      </c>
      <c r="B213" s="1" t="n">
        <v>45756</v>
      </c>
      <c r="C213" s="1" t="n">
        <v>45954</v>
      </c>
      <c r="D213" t="inlineStr">
        <is>
          <t>VÄSTRA GÖTALANDS LÄN</t>
        </is>
      </c>
      <c r="E213" t="inlineStr">
        <is>
          <t>HERRLJUNGA</t>
        </is>
      </c>
      <c r="G213" t="n">
        <v>1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7332-2024</t>
        </is>
      </c>
      <c r="B214" s="1" t="n">
        <v>45345.40760416666</v>
      </c>
      <c r="C214" s="1" t="n">
        <v>45954</v>
      </c>
      <c r="D214" t="inlineStr">
        <is>
          <t>VÄSTRA GÖTALANDS LÄN</t>
        </is>
      </c>
      <c r="E214" t="inlineStr">
        <is>
          <t>HERRLJUNGA</t>
        </is>
      </c>
      <c r="G214" t="n">
        <v>2.3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47750-2025</t>
        </is>
      </c>
      <c r="B215" s="1" t="n">
        <v>45931.66099537037</v>
      </c>
      <c r="C215" s="1" t="n">
        <v>45954</v>
      </c>
      <c r="D215" t="inlineStr">
        <is>
          <t>VÄSTRA GÖTALANDS LÄN</t>
        </is>
      </c>
      <c r="E215" t="inlineStr">
        <is>
          <t>HERRLJUNGA</t>
        </is>
      </c>
      <c r="G215" t="n">
        <v>1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19882-2025</t>
        </is>
      </c>
      <c r="B216" s="1" t="n">
        <v>45771</v>
      </c>
      <c r="C216" s="1" t="n">
        <v>45954</v>
      </c>
      <c r="D216" t="inlineStr">
        <is>
          <t>VÄSTRA GÖTALANDS LÄN</t>
        </is>
      </c>
      <c r="E216" t="inlineStr">
        <is>
          <t>HERRLJUNGA</t>
        </is>
      </c>
      <c r="G216" t="n">
        <v>4.8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39057-2025</t>
        </is>
      </c>
      <c r="B217" s="1" t="n">
        <v>45888</v>
      </c>
      <c r="C217" s="1" t="n">
        <v>45954</v>
      </c>
      <c r="D217" t="inlineStr">
        <is>
          <t>VÄSTRA GÖTALANDS LÄN</t>
        </is>
      </c>
      <c r="E217" t="inlineStr">
        <is>
          <t>HERRLJUNGA</t>
        </is>
      </c>
      <c r="G217" t="n">
        <v>2.3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49293-2024</t>
        </is>
      </c>
      <c r="B218" s="1" t="n">
        <v>45595.53736111111</v>
      </c>
      <c r="C218" s="1" t="n">
        <v>45954</v>
      </c>
      <c r="D218" t="inlineStr">
        <is>
          <t>VÄSTRA GÖTALANDS LÄN</t>
        </is>
      </c>
      <c r="E218" t="inlineStr">
        <is>
          <t>HERRLJUNGA</t>
        </is>
      </c>
      <c r="G218" t="n">
        <v>1.6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64516-2021</t>
        </is>
      </c>
      <c r="B219" s="1" t="n">
        <v>44511.61333333333</v>
      </c>
      <c r="C219" s="1" t="n">
        <v>45954</v>
      </c>
      <c r="D219" t="inlineStr">
        <is>
          <t>VÄSTRA GÖTALANDS LÄN</t>
        </is>
      </c>
      <c r="E219" t="inlineStr">
        <is>
          <t>HERRLJUNGA</t>
        </is>
      </c>
      <c r="G219" t="n">
        <v>1.9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62189-2023</t>
        </is>
      </c>
      <c r="B220" s="1" t="n">
        <v>45267.45653935185</v>
      </c>
      <c r="C220" s="1" t="n">
        <v>45954</v>
      </c>
      <c r="D220" t="inlineStr">
        <is>
          <t>VÄSTRA GÖTALANDS LÄN</t>
        </is>
      </c>
      <c r="E220" t="inlineStr">
        <is>
          <t>HERRLJUNGA</t>
        </is>
      </c>
      <c r="G220" t="n">
        <v>1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62015-2022</t>
        </is>
      </c>
      <c r="B221" s="1" t="n">
        <v>44918.46096064815</v>
      </c>
      <c r="C221" s="1" t="n">
        <v>45954</v>
      </c>
      <c r="D221" t="inlineStr">
        <is>
          <t>VÄSTRA GÖTALANDS LÄN</t>
        </is>
      </c>
      <c r="E221" t="inlineStr">
        <is>
          <t>HERRLJUNGA</t>
        </is>
      </c>
      <c r="G221" t="n">
        <v>4.9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46738-2024</t>
        </is>
      </c>
      <c r="B222" s="1" t="n">
        <v>45583.47204861111</v>
      </c>
      <c r="C222" s="1" t="n">
        <v>45954</v>
      </c>
      <c r="D222" t="inlineStr">
        <is>
          <t>VÄSTRA GÖTALANDS LÄN</t>
        </is>
      </c>
      <c r="E222" t="inlineStr">
        <is>
          <t>HERRLJUNGA</t>
        </is>
      </c>
      <c r="G222" t="n">
        <v>4.3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6231-2024</t>
        </is>
      </c>
      <c r="B223" s="1" t="n">
        <v>45337.66972222222</v>
      </c>
      <c r="C223" s="1" t="n">
        <v>45954</v>
      </c>
      <c r="D223" t="inlineStr">
        <is>
          <t>VÄSTRA GÖTALANDS LÄN</t>
        </is>
      </c>
      <c r="E223" t="inlineStr">
        <is>
          <t>HERRLJUNGA</t>
        </is>
      </c>
      <c r="G223" t="n">
        <v>2.3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11625-2024</t>
        </is>
      </c>
      <c r="B224" s="1" t="n">
        <v>45373</v>
      </c>
      <c r="C224" s="1" t="n">
        <v>45954</v>
      </c>
      <c r="D224" t="inlineStr">
        <is>
          <t>VÄSTRA GÖTALANDS LÄN</t>
        </is>
      </c>
      <c r="E224" t="inlineStr">
        <is>
          <t>HERRLJUNGA</t>
        </is>
      </c>
      <c r="G224" t="n">
        <v>8.5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13308-2023</t>
        </is>
      </c>
      <c r="B225" s="1" t="n">
        <v>45005.37168981481</v>
      </c>
      <c r="C225" s="1" t="n">
        <v>45954</v>
      </c>
      <c r="D225" t="inlineStr">
        <is>
          <t>VÄSTRA GÖTALANDS LÄN</t>
        </is>
      </c>
      <c r="E225" t="inlineStr">
        <is>
          <t>HERRLJUNGA</t>
        </is>
      </c>
      <c r="G225" t="n">
        <v>1.5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33921-2022</t>
        </is>
      </c>
      <c r="B226" s="1" t="n">
        <v>44790</v>
      </c>
      <c r="C226" s="1" t="n">
        <v>45954</v>
      </c>
      <c r="D226" t="inlineStr">
        <is>
          <t>VÄSTRA GÖTALANDS LÄN</t>
        </is>
      </c>
      <c r="E226" t="inlineStr">
        <is>
          <t>HERRLJUNGA</t>
        </is>
      </c>
      <c r="G226" t="n">
        <v>1.7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28621-2025</t>
        </is>
      </c>
      <c r="B227" s="1" t="n">
        <v>45819.61297453703</v>
      </c>
      <c r="C227" s="1" t="n">
        <v>45954</v>
      </c>
      <c r="D227" t="inlineStr">
        <is>
          <t>VÄSTRA GÖTALANDS LÄN</t>
        </is>
      </c>
      <c r="E227" t="inlineStr">
        <is>
          <t>HERRLJUNGA</t>
        </is>
      </c>
      <c r="G227" t="n">
        <v>5.5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39388-2025</t>
        </is>
      </c>
      <c r="B228" s="1" t="n">
        <v>45889.61847222222</v>
      </c>
      <c r="C228" s="1" t="n">
        <v>45954</v>
      </c>
      <c r="D228" t="inlineStr">
        <is>
          <t>VÄSTRA GÖTALANDS LÄN</t>
        </is>
      </c>
      <c r="E228" t="inlineStr">
        <is>
          <t>HERRLJUNGA</t>
        </is>
      </c>
      <c r="G228" t="n">
        <v>1.8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5002-2023</t>
        </is>
      </c>
      <c r="B229" s="1" t="n">
        <v>44958.48936342593</v>
      </c>
      <c r="C229" s="1" t="n">
        <v>45954</v>
      </c>
      <c r="D229" t="inlineStr">
        <is>
          <t>VÄSTRA GÖTALANDS LÄN</t>
        </is>
      </c>
      <c r="E229" t="inlineStr">
        <is>
          <t>HERRLJUNGA</t>
        </is>
      </c>
      <c r="G229" t="n">
        <v>2.2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3908-2025</t>
        </is>
      </c>
      <c r="B230" s="1" t="n">
        <v>45684.41334490741</v>
      </c>
      <c r="C230" s="1" t="n">
        <v>45954</v>
      </c>
      <c r="D230" t="inlineStr">
        <is>
          <t>VÄSTRA GÖTALANDS LÄN</t>
        </is>
      </c>
      <c r="E230" t="inlineStr">
        <is>
          <t>HERRLJUNGA</t>
        </is>
      </c>
      <c r="G230" t="n">
        <v>3.2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28616-2025</t>
        </is>
      </c>
      <c r="B231" s="1" t="n">
        <v>45819</v>
      </c>
      <c r="C231" s="1" t="n">
        <v>45954</v>
      </c>
      <c r="D231" t="inlineStr">
        <is>
          <t>VÄSTRA GÖTALANDS LÄN</t>
        </is>
      </c>
      <c r="E231" t="inlineStr">
        <is>
          <t>HERRLJUNGA</t>
        </is>
      </c>
      <c r="G231" t="n">
        <v>0.6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39553-2025</t>
        </is>
      </c>
      <c r="B232" s="1" t="n">
        <v>45890.46686342593</v>
      </c>
      <c r="C232" s="1" t="n">
        <v>45954</v>
      </c>
      <c r="D232" t="inlineStr">
        <is>
          <t>VÄSTRA GÖTALANDS LÄN</t>
        </is>
      </c>
      <c r="E232" t="inlineStr">
        <is>
          <t>HERRLJUNGA</t>
        </is>
      </c>
      <c r="F232" t="inlineStr">
        <is>
          <t>Sveaskog</t>
        </is>
      </c>
      <c r="G232" t="n">
        <v>7.3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39724-2025</t>
        </is>
      </c>
      <c r="B233" s="1" t="n">
        <v>45891.33506944445</v>
      </c>
      <c r="C233" s="1" t="n">
        <v>45954</v>
      </c>
      <c r="D233" t="inlineStr">
        <is>
          <t>VÄSTRA GÖTALANDS LÄN</t>
        </is>
      </c>
      <c r="E233" t="inlineStr">
        <is>
          <t>HERRLJUNGA</t>
        </is>
      </c>
      <c r="F233" t="inlineStr">
        <is>
          <t>Sveaskog</t>
        </is>
      </c>
      <c r="G233" t="n">
        <v>10.3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39604-2025</t>
        </is>
      </c>
      <c r="B234" s="1" t="n">
        <v>45890.55415509259</v>
      </c>
      <c r="C234" s="1" t="n">
        <v>45954</v>
      </c>
      <c r="D234" t="inlineStr">
        <is>
          <t>VÄSTRA GÖTALANDS LÄN</t>
        </is>
      </c>
      <c r="E234" t="inlineStr">
        <is>
          <t>HERRLJUNGA</t>
        </is>
      </c>
      <c r="G234" t="n">
        <v>1.8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48357-2025</t>
        </is>
      </c>
      <c r="B235" s="1" t="n">
        <v>45933.66127314815</v>
      </c>
      <c r="C235" s="1" t="n">
        <v>45954</v>
      </c>
      <c r="D235" t="inlineStr">
        <is>
          <t>VÄSTRA GÖTALANDS LÄN</t>
        </is>
      </c>
      <c r="E235" t="inlineStr">
        <is>
          <t>HERRLJUNGA</t>
        </is>
      </c>
      <c r="G235" t="n">
        <v>0.9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61770-2022</t>
        </is>
      </c>
      <c r="B236" s="1" t="n">
        <v>44917.51208333333</v>
      </c>
      <c r="C236" s="1" t="n">
        <v>45954</v>
      </c>
      <c r="D236" t="inlineStr">
        <is>
          <t>VÄSTRA GÖTALANDS LÄN</t>
        </is>
      </c>
      <c r="E236" t="inlineStr">
        <is>
          <t>HERRLJUNGA</t>
        </is>
      </c>
      <c r="G236" t="n">
        <v>3.3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39561-2025</t>
        </is>
      </c>
      <c r="B237" s="1" t="n">
        <v>45890.47210648148</v>
      </c>
      <c r="C237" s="1" t="n">
        <v>45954</v>
      </c>
      <c r="D237" t="inlineStr">
        <is>
          <t>VÄSTRA GÖTALANDS LÄN</t>
        </is>
      </c>
      <c r="E237" t="inlineStr">
        <is>
          <t>HERRLJUNGA</t>
        </is>
      </c>
      <c r="F237" t="inlineStr">
        <is>
          <t>Sveaskog</t>
        </is>
      </c>
      <c r="G237" t="n">
        <v>4.3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2202-2023</t>
        </is>
      </c>
      <c r="B238" s="1" t="n">
        <v>44942.38057870371</v>
      </c>
      <c r="C238" s="1" t="n">
        <v>45954</v>
      </c>
      <c r="D238" t="inlineStr">
        <is>
          <t>VÄSTRA GÖTALANDS LÄN</t>
        </is>
      </c>
      <c r="E238" t="inlineStr">
        <is>
          <t>HERRLJUNGA</t>
        </is>
      </c>
      <c r="G238" t="n">
        <v>4.4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13731-2025</t>
        </is>
      </c>
      <c r="B239" s="1" t="n">
        <v>45737.38832175926</v>
      </c>
      <c r="C239" s="1" t="n">
        <v>45954</v>
      </c>
      <c r="D239" t="inlineStr">
        <is>
          <t>VÄSTRA GÖTALANDS LÄN</t>
        </is>
      </c>
      <c r="E239" t="inlineStr">
        <is>
          <t>HERRLJUNGA</t>
        </is>
      </c>
      <c r="G239" t="n">
        <v>5.3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6834-2025</t>
        </is>
      </c>
      <c r="B240" s="1" t="n">
        <v>45700.77680555556</v>
      </c>
      <c r="C240" s="1" t="n">
        <v>45954</v>
      </c>
      <c r="D240" t="inlineStr">
        <is>
          <t>VÄSTRA GÖTALANDS LÄN</t>
        </is>
      </c>
      <c r="E240" t="inlineStr">
        <is>
          <t>HERRLJUNGA</t>
        </is>
      </c>
      <c r="G240" t="n">
        <v>2.8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39592-2025</t>
        </is>
      </c>
      <c r="B241" s="1" t="n">
        <v>45890</v>
      </c>
      <c r="C241" s="1" t="n">
        <v>45954</v>
      </c>
      <c r="D241" t="inlineStr">
        <is>
          <t>VÄSTRA GÖTALANDS LÄN</t>
        </is>
      </c>
      <c r="E241" t="inlineStr">
        <is>
          <t>HERRLJUNGA</t>
        </is>
      </c>
      <c r="G241" t="n">
        <v>4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13598-2025</t>
        </is>
      </c>
      <c r="B242" s="1" t="n">
        <v>45736.60548611111</v>
      </c>
      <c r="C242" s="1" t="n">
        <v>45954</v>
      </c>
      <c r="D242" t="inlineStr">
        <is>
          <t>VÄSTRA GÖTALANDS LÄN</t>
        </is>
      </c>
      <c r="E242" t="inlineStr">
        <is>
          <t>HERRLJUNGA</t>
        </is>
      </c>
      <c r="G242" t="n">
        <v>0.8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14836-2025</t>
        </is>
      </c>
      <c r="B243" s="1" t="n">
        <v>45743.38391203704</v>
      </c>
      <c r="C243" s="1" t="n">
        <v>45954</v>
      </c>
      <c r="D243" t="inlineStr">
        <is>
          <t>VÄSTRA GÖTALANDS LÄN</t>
        </is>
      </c>
      <c r="E243" t="inlineStr">
        <is>
          <t>HERRLJUNGA</t>
        </is>
      </c>
      <c r="G243" t="n">
        <v>1.7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11425-2025</t>
        </is>
      </c>
      <c r="B244" s="1" t="n">
        <v>45726.60582175926</v>
      </c>
      <c r="C244" s="1" t="n">
        <v>45954</v>
      </c>
      <c r="D244" t="inlineStr">
        <is>
          <t>VÄSTRA GÖTALANDS LÄN</t>
        </is>
      </c>
      <c r="E244" t="inlineStr">
        <is>
          <t>HERRLJUNGA</t>
        </is>
      </c>
      <c r="G244" t="n">
        <v>1.9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11886-2025</t>
        </is>
      </c>
      <c r="B245" s="1" t="n">
        <v>45728.45510416666</v>
      </c>
      <c r="C245" s="1" t="n">
        <v>45954</v>
      </c>
      <c r="D245" t="inlineStr">
        <is>
          <t>VÄSTRA GÖTALANDS LÄN</t>
        </is>
      </c>
      <c r="E245" t="inlineStr">
        <is>
          <t>HERRLJUNGA</t>
        </is>
      </c>
      <c r="G245" t="n">
        <v>0.6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11889-2025</t>
        </is>
      </c>
      <c r="B246" s="1" t="n">
        <v>45728.45725694444</v>
      </c>
      <c r="C246" s="1" t="n">
        <v>45954</v>
      </c>
      <c r="D246" t="inlineStr">
        <is>
          <t>VÄSTRA GÖTALANDS LÄN</t>
        </is>
      </c>
      <c r="E246" t="inlineStr">
        <is>
          <t>HERRLJUNGA</t>
        </is>
      </c>
      <c r="G246" t="n">
        <v>1.6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37102-2023</t>
        </is>
      </c>
      <c r="B247" s="1" t="n">
        <v>45155.54638888889</v>
      </c>
      <c r="C247" s="1" t="n">
        <v>45954</v>
      </c>
      <c r="D247" t="inlineStr">
        <is>
          <t>VÄSTRA GÖTALANDS LÄN</t>
        </is>
      </c>
      <c r="E247" t="inlineStr">
        <is>
          <t>HERRLJUNGA</t>
        </is>
      </c>
      <c r="G247" t="n">
        <v>1.5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37112-2023</t>
        </is>
      </c>
      <c r="B248" s="1" t="n">
        <v>45155.55584490741</v>
      </c>
      <c r="C248" s="1" t="n">
        <v>45954</v>
      </c>
      <c r="D248" t="inlineStr">
        <is>
          <t>VÄSTRA GÖTALANDS LÄN</t>
        </is>
      </c>
      <c r="E248" t="inlineStr">
        <is>
          <t>HERRLJUNGA</t>
        </is>
      </c>
      <c r="G248" t="n">
        <v>1.5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30220-2025</t>
        </is>
      </c>
      <c r="B249" s="1" t="n">
        <v>45827.37181712963</v>
      </c>
      <c r="C249" s="1" t="n">
        <v>45954</v>
      </c>
      <c r="D249" t="inlineStr">
        <is>
          <t>VÄSTRA GÖTALANDS LÄN</t>
        </is>
      </c>
      <c r="E249" t="inlineStr">
        <is>
          <t>HERRLJUNGA</t>
        </is>
      </c>
      <c r="G249" t="n">
        <v>0.9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30200-2025</t>
        </is>
      </c>
      <c r="B250" s="1" t="n">
        <v>45827.35715277777</v>
      </c>
      <c r="C250" s="1" t="n">
        <v>45954</v>
      </c>
      <c r="D250" t="inlineStr">
        <is>
          <t>VÄSTRA GÖTALANDS LÄN</t>
        </is>
      </c>
      <c r="E250" t="inlineStr">
        <is>
          <t>HERRLJUNGA</t>
        </is>
      </c>
      <c r="G250" t="n">
        <v>1.4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13596-2025</t>
        </is>
      </c>
      <c r="B251" s="1" t="n">
        <v>45736.60425925926</v>
      </c>
      <c r="C251" s="1" t="n">
        <v>45954</v>
      </c>
      <c r="D251" t="inlineStr">
        <is>
          <t>VÄSTRA GÖTALANDS LÄN</t>
        </is>
      </c>
      <c r="E251" t="inlineStr">
        <is>
          <t>HERRLJUNGA</t>
        </is>
      </c>
      <c r="G251" t="n">
        <v>2.4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12033-2025</t>
        </is>
      </c>
      <c r="B252" s="1" t="n">
        <v>45728.64533564815</v>
      </c>
      <c r="C252" s="1" t="n">
        <v>45954</v>
      </c>
      <c r="D252" t="inlineStr">
        <is>
          <t>VÄSTRA GÖTALANDS LÄN</t>
        </is>
      </c>
      <c r="E252" t="inlineStr">
        <is>
          <t>HERRLJUNGA</t>
        </is>
      </c>
      <c r="G252" t="n">
        <v>0.6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12628-2025</t>
        </is>
      </c>
      <c r="B253" s="1" t="n">
        <v>45733.36819444445</v>
      </c>
      <c r="C253" s="1" t="n">
        <v>45954</v>
      </c>
      <c r="D253" t="inlineStr">
        <is>
          <t>VÄSTRA GÖTALANDS LÄN</t>
        </is>
      </c>
      <c r="E253" t="inlineStr">
        <is>
          <t>HERRLJUNGA</t>
        </is>
      </c>
      <c r="F253" t="inlineStr">
        <is>
          <t>Sveaskog</t>
        </is>
      </c>
      <c r="G253" t="n">
        <v>3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49743-2023</t>
        </is>
      </c>
      <c r="B254" s="1" t="n">
        <v>45212.49534722222</v>
      </c>
      <c r="C254" s="1" t="n">
        <v>45954</v>
      </c>
      <c r="D254" t="inlineStr">
        <is>
          <t>VÄSTRA GÖTALANDS LÄN</t>
        </is>
      </c>
      <c r="E254" t="inlineStr">
        <is>
          <t>HERRLJUNGA</t>
        </is>
      </c>
      <c r="G254" t="n">
        <v>1.9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7967-2024</t>
        </is>
      </c>
      <c r="B255" s="1" t="n">
        <v>45350.58181712963</v>
      </c>
      <c r="C255" s="1" t="n">
        <v>45954</v>
      </c>
      <c r="D255" t="inlineStr">
        <is>
          <t>VÄSTRA GÖTALANDS LÄN</t>
        </is>
      </c>
      <c r="E255" t="inlineStr">
        <is>
          <t>HERRLJUNGA</t>
        </is>
      </c>
      <c r="G255" t="n">
        <v>1.3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1875-2022</t>
        </is>
      </c>
      <c r="B256" s="1" t="n">
        <v>44574</v>
      </c>
      <c r="C256" s="1" t="n">
        <v>45954</v>
      </c>
      <c r="D256" t="inlineStr">
        <is>
          <t>VÄSTRA GÖTALANDS LÄN</t>
        </is>
      </c>
      <c r="E256" t="inlineStr">
        <is>
          <t>HERRLJUNGA</t>
        </is>
      </c>
      <c r="G256" t="n">
        <v>11.4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46113-2022</t>
        </is>
      </c>
      <c r="B257" s="1" t="n">
        <v>44847</v>
      </c>
      <c r="C257" s="1" t="n">
        <v>45954</v>
      </c>
      <c r="D257" t="inlineStr">
        <is>
          <t>VÄSTRA GÖTALANDS LÄN</t>
        </is>
      </c>
      <c r="E257" t="inlineStr">
        <is>
          <t>HERRLJUNGA</t>
        </is>
      </c>
      <c r="F257" t="inlineStr">
        <is>
          <t>Sveaskog</t>
        </is>
      </c>
      <c r="G257" t="n">
        <v>2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40084-2025</t>
        </is>
      </c>
      <c r="B258" s="1" t="n">
        <v>45894.47168981482</v>
      </c>
      <c r="C258" s="1" t="n">
        <v>45954</v>
      </c>
      <c r="D258" t="inlineStr">
        <is>
          <t>VÄSTRA GÖTALANDS LÄN</t>
        </is>
      </c>
      <c r="E258" t="inlineStr">
        <is>
          <t>HERRLJUNGA</t>
        </is>
      </c>
      <c r="G258" t="n">
        <v>1.5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42126-2023</t>
        </is>
      </c>
      <c r="B259" s="1" t="n">
        <v>45177.67642361111</v>
      </c>
      <c r="C259" s="1" t="n">
        <v>45954</v>
      </c>
      <c r="D259" t="inlineStr">
        <is>
          <t>VÄSTRA GÖTALANDS LÄN</t>
        </is>
      </c>
      <c r="E259" t="inlineStr">
        <is>
          <t>HERRLJUNGA</t>
        </is>
      </c>
      <c r="G259" t="n">
        <v>2.2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40929-2025</t>
        </is>
      </c>
      <c r="B260" s="1" t="n">
        <v>45897.64601851852</v>
      </c>
      <c r="C260" s="1" t="n">
        <v>45954</v>
      </c>
      <c r="D260" t="inlineStr">
        <is>
          <t>VÄSTRA GÖTALANDS LÄN</t>
        </is>
      </c>
      <c r="E260" t="inlineStr">
        <is>
          <t>HERRLJUNGA</t>
        </is>
      </c>
      <c r="G260" t="n">
        <v>0.9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19858-2025</t>
        </is>
      </c>
      <c r="B261" s="1" t="n">
        <v>45771.53150462963</v>
      </c>
      <c r="C261" s="1" t="n">
        <v>45954</v>
      </c>
      <c r="D261" t="inlineStr">
        <is>
          <t>VÄSTRA GÖTALANDS LÄN</t>
        </is>
      </c>
      <c r="E261" t="inlineStr">
        <is>
          <t>HERRLJUNGA</t>
        </is>
      </c>
      <c r="G261" t="n">
        <v>2.2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19863-2025</t>
        </is>
      </c>
      <c r="B262" s="1" t="n">
        <v>45771.53564814815</v>
      </c>
      <c r="C262" s="1" t="n">
        <v>45954</v>
      </c>
      <c r="D262" t="inlineStr">
        <is>
          <t>VÄSTRA GÖTALANDS LÄN</t>
        </is>
      </c>
      <c r="E262" t="inlineStr">
        <is>
          <t>HERRLJUNGA</t>
        </is>
      </c>
      <c r="G262" t="n">
        <v>3.4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19871-2025</t>
        </is>
      </c>
      <c r="B263" s="1" t="n">
        <v>45771.54677083333</v>
      </c>
      <c r="C263" s="1" t="n">
        <v>45954</v>
      </c>
      <c r="D263" t="inlineStr">
        <is>
          <t>VÄSTRA GÖTALANDS LÄN</t>
        </is>
      </c>
      <c r="E263" t="inlineStr">
        <is>
          <t>HERRLJUNGA</t>
        </is>
      </c>
      <c r="G263" t="n">
        <v>2.5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53542-2024</t>
        </is>
      </c>
      <c r="B264" s="1" t="n">
        <v>45614.63621527778</v>
      </c>
      <c r="C264" s="1" t="n">
        <v>45954</v>
      </c>
      <c r="D264" t="inlineStr">
        <is>
          <t>VÄSTRA GÖTALANDS LÄN</t>
        </is>
      </c>
      <c r="E264" t="inlineStr">
        <is>
          <t>HERRLJUNGA</t>
        </is>
      </c>
      <c r="G264" t="n">
        <v>3.1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53552-2024</t>
        </is>
      </c>
      <c r="B265" s="1" t="n">
        <v>45614.64042824074</v>
      </c>
      <c r="C265" s="1" t="n">
        <v>45954</v>
      </c>
      <c r="D265" t="inlineStr">
        <is>
          <t>VÄSTRA GÖTALANDS LÄN</t>
        </is>
      </c>
      <c r="E265" t="inlineStr">
        <is>
          <t>HERRLJUNGA</t>
        </is>
      </c>
      <c r="G265" t="n">
        <v>1.6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31254-2025</t>
        </is>
      </c>
      <c r="B266" s="1" t="n">
        <v>45833.3154050926</v>
      </c>
      <c r="C266" s="1" t="n">
        <v>45954</v>
      </c>
      <c r="D266" t="inlineStr">
        <is>
          <t>VÄSTRA GÖTALANDS LÄN</t>
        </is>
      </c>
      <c r="E266" t="inlineStr">
        <is>
          <t>HERRLJUNGA</t>
        </is>
      </c>
      <c r="G266" t="n">
        <v>0.5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40939-2025</t>
        </is>
      </c>
      <c r="B267" s="1" t="n">
        <v>45897.65413194444</v>
      </c>
      <c r="C267" s="1" t="n">
        <v>45954</v>
      </c>
      <c r="D267" t="inlineStr">
        <is>
          <t>VÄSTRA GÖTALANDS LÄN</t>
        </is>
      </c>
      <c r="E267" t="inlineStr">
        <is>
          <t>HERRLJUNGA</t>
        </is>
      </c>
      <c r="G267" t="n">
        <v>2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40942-2025</t>
        </is>
      </c>
      <c r="B268" s="1" t="n">
        <v>45897.65601851852</v>
      </c>
      <c r="C268" s="1" t="n">
        <v>45954</v>
      </c>
      <c r="D268" t="inlineStr">
        <is>
          <t>VÄSTRA GÖTALANDS LÄN</t>
        </is>
      </c>
      <c r="E268" t="inlineStr">
        <is>
          <t>HERRLJUNGA</t>
        </is>
      </c>
      <c r="G268" t="n">
        <v>1.2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40944-2025</t>
        </is>
      </c>
      <c r="B269" s="1" t="n">
        <v>45897.65775462963</v>
      </c>
      <c r="C269" s="1" t="n">
        <v>45954</v>
      </c>
      <c r="D269" t="inlineStr">
        <is>
          <t>VÄSTRA GÖTALANDS LÄN</t>
        </is>
      </c>
      <c r="E269" t="inlineStr">
        <is>
          <t>HERRLJUNGA</t>
        </is>
      </c>
      <c r="G269" t="n">
        <v>2.1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40823-2025</t>
        </is>
      </c>
      <c r="B270" s="1" t="n">
        <v>45897.49462962963</v>
      </c>
      <c r="C270" s="1" t="n">
        <v>45954</v>
      </c>
      <c r="D270" t="inlineStr">
        <is>
          <t>VÄSTRA GÖTALANDS LÄN</t>
        </is>
      </c>
      <c r="E270" t="inlineStr">
        <is>
          <t>HERRLJUNGA</t>
        </is>
      </c>
      <c r="G270" t="n">
        <v>1.4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40932-2025</t>
        </is>
      </c>
      <c r="B271" s="1" t="n">
        <v>45897.64824074074</v>
      </c>
      <c r="C271" s="1" t="n">
        <v>45954</v>
      </c>
      <c r="D271" t="inlineStr">
        <is>
          <t>VÄSTRA GÖTALANDS LÄN</t>
        </is>
      </c>
      <c r="E271" t="inlineStr">
        <is>
          <t>HERRLJUNGA</t>
        </is>
      </c>
      <c r="G271" t="n">
        <v>2.2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40935-2025</t>
        </is>
      </c>
      <c r="B272" s="1" t="n">
        <v>45897.64988425926</v>
      </c>
      <c r="C272" s="1" t="n">
        <v>45954</v>
      </c>
      <c r="D272" t="inlineStr">
        <is>
          <t>VÄSTRA GÖTALANDS LÄN</t>
        </is>
      </c>
      <c r="E272" t="inlineStr">
        <is>
          <t>HERRLJUNGA</t>
        </is>
      </c>
      <c r="G272" t="n">
        <v>1.2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40938-2025</t>
        </is>
      </c>
      <c r="B273" s="1" t="n">
        <v>45897.65219907407</v>
      </c>
      <c r="C273" s="1" t="n">
        <v>45954</v>
      </c>
      <c r="D273" t="inlineStr">
        <is>
          <t>VÄSTRA GÖTALANDS LÄN</t>
        </is>
      </c>
      <c r="E273" t="inlineStr">
        <is>
          <t>HERRLJUNGA</t>
        </is>
      </c>
      <c r="G273" t="n">
        <v>0.7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40672-2025</t>
        </is>
      </c>
      <c r="B274" s="1" t="n">
        <v>45896.68271990741</v>
      </c>
      <c r="C274" s="1" t="n">
        <v>45954</v>
      </c>
      <c r="D274" t="inlineStr">
        <is>
          <t>VÄSTRA GÖTALANDS LÄN</t>
        </is>
      </c>
      <c r="E274" t="inlineStr">
        <is>
          <t>HERRLJUNGA</t>
        </is>
      </c>
      <c r="G274" t="n">
        <v>4.8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46487-2025</t>
        </is>
      </c>
      <c r="B275" s="1" t="n">
        <v>45925.71373842593</v>
      </c>
      <c r="C275" s="1" t="n">
        <v>45954</v>
      </c>
      <c r="D275" t="inlineStr">
        <is>
          <t>VÄSTRA GÖTALANDS LÄN</t>
        </is>
      </c>
      <c r="E275" t="inlineStr">
        <is>
          <t>HERRLJUNGA</t>
        </is>
      </c>
      <c r="G275" t="n">
        <v>5.9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31256-2025</t>
        </is>
      </c>
      <c r="B276" s="1" t="n">
        <v>45833.32037037037</v>
      </c>
      <c r="C276" s="1" t="n">
        <v>45954</v>
      </c>
      <c r="D276" t="inlineStr">
        <is>
          <t>VÄSTRA GÖTALANDS LÄN</t>
        </is>
      </c>
      <c r="E276" t="inlineStr">
        <is>
          <t>HERRLJUNGA</t>
        </is>
      </c>
      <c r="G276" t="n">
        <v>1.4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31865-2025</t>
        </is>
      </c>
      <c r="B277" s="1" t="n">
        <v>45834.64103009259</v>
      </c>
      <c r="C277" s="1" t="n">
        <v>45954</v>
      </c>
      <c r="D277" t="inlineStr">
        <is>
          <t>VÄSTRA GÖTALANDS LÄN</t>
        </is>
      </c>
      <c r="E277" t="inlineStr">
        <is>
          <t>HERRLJUNGA</t>
        </is>
      </c>
      <c r="G277" t="n">
        <v>0.9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63735-2023</t>
        </is>
      </c>
      <c r="B278" s="1" t="n">
        <v>45277.77255787037</v>
      </c>
      <c r="C278" s="1" t="n">
        <v>45954</v>
      </c>
      <c r="D278" t="inlineStr">
        <is>
          <t>VÄSTRA GÖTALANDS LÄN</t>
        </is>
      </c>
      <c r="E278" t="inlineStr">
        <is>
          <t>HERRLJUNGA</t>
        </is>
      </c>
      <c r="G278" t="n">
        <v>2.6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49288-2025</t>
        </is>
      </c>
      <c r="B279" s="1" t="n">
        <v>45938.52655092593</v>
      </c>
      <c r="C279" s="1" t="n">
        <v>45954</v>
      </c>
      <c r="D279" t="inlineStr">
        <is>
          <t>VÄSTRA GÖTALANDS LÄN</t>
        </is>
      </c>
      <c r="E279" t="inlineStr">
        <is>
          <t>HERRLJUNGA</t>
        </is>
      </c>
      <c r="G279" t="n">
        <v>1.4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34423-2021</t>
        </is>
      </c>
      <c r="B280" s="1" t="n">
        <v>44380</v>
      </c>
      <c r="C280" s="1" t="n">
        <v>45954</v>
      </c>
      <c r="D280" t="inlineStr">
        <is>
          <t>VÄSTRA GÖTALANDS LÄN</t>
        </is>
      </c>
      <c r="E280" t="inlineStr">
        <is>
          <t>HERRLJUNGA</t>
        </is>
      </c>
      <c r="G280" t="n">
        <v>1.2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32238-2025</t>
        </is>
      </c>
      <c r="B281" s="1" t="n">
        <v>45835.61480324074</v>
      </c>
      <c r="C281" s="1" t="n">
        <v>45954</v>
      </c>
      <c r="D281" t="inlineStr">
        <is>
          <t>VÄSTRA GÖTALANDS LÄN</t>
        </is>
      </c>
      <c r="E281" t="inlineStr">
        <is>
          <t>HERRLJUNGA</t>
        </is>
      </c>
      <c r="G281" t="n">
        <v>5.1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69968-2021</t>
        </is>
      </c>
      <c r="B282" s="1" t="n">
        <v>44533.39519675926</v>
      </c>
      <c r="C282" s="1" t="n">
        <v>45954</v>
      </c>
      <c r="D282" t="inlineStr">
        <is>
          <t>VÄSTRA GÖTALANDS LÄN</t>
        </is>
      </c>
      <c r="E282" t="inlineStr">
        <is>
          <t>HERRLJUNGA</t>
        </is>
      </c>
      <c r="G282" t="n">
        <v>1.1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31703-2025</t>
        </is>
      </c>
      <c r="B283" s="1" t="n">
        <v>45834.41769675926</v>
      </c>
      <c r="C283" s="1" t="n">
        <v>45954</v>
      </c>
      <c r="D283" t="inlineStr">
        <is>
          <t>VÄSTRA GÖTALANDS LÄN</t>
        </is>
      </c>
      <c r="E283" t="inlineStr">
        <is>
          <t>HERRLJUNGA</t>
        </is>
      </c>
      <c r="G283" t="n">
        <v>0.4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18730-2025</t>
        </is>
      </c>
      <c r="B284" s="1" t="n">
        <v>45763.67412037037</v>
      </c>
      <c r="C284" s="1" t="n">
        <v>45954</v>
      </c>
      <c r="D284" t="inlineStr">
        <is>
          <t>VÄSTRA GÖTALANDS LÄN</t>
        </is>
      </c>
      <c r="E284" t="inlineStr">
        <is>
          <t>HERRLJUNGA</t>
        </is>
      </c>
      <c r="G284" t="n">
        <v>4.4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41672-2023</t>
        </is>
      </c>
      <c r="B285" s="1" t="n">
        <v>45176.32940972222</v>
      </c>
      <c r="C285" s="1" t="n">
        <v>45954</v>
      </c>
      <c r="D285" t="inlineStr">
        <is>
          <t>VÄSTRA GÖTALANDS LÄN</t>
        </is>
      </c>
      <c r="E285" t="inlineStr">
        <is>
          <t>HERRLJUNGA</t>
        </is>
      </c>
      <c r="G285" t="n">
        <v>0.6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53690-2024</t>
        </is>
      </c>
      <c r="B286" s="1" t="n">
        <v>45615.37197916667</v>
      </c>
      <c r="C286" s="1" t="n">
        <v>45954</v>
      </c>
      <c r="D286" t="inlineStr">
        <is>
          <t>VÄSTRA GÖTALANDS LÄN</t>
        </is>
      </c>
      <c r="E286" t="inlineStr">
        <is>
          <t>HERRLJUNGA</t>
        </is>
      </c>
      <c r="G286" t="n">
        <v>2.9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18754-2025</t>
        </is>
      </c>
      <c r="B287" s="1" t="n">
        <v>45763.80842592593</v>
      </c>
      <c r="C287" s="1" t="n">
        <v>45954</v>
      </c>
      <c r="D287" t="inlineStr">
        <is>
          <t>VÄSTRA GÖTALANDS LÄN</t>
        </is>
      </c>
      <c r="E287" t="inlineStr">
        <is>
          <t>HERRLJUNGA</t>
        </is>
      </c>
      <c r="F287" t="inlineStr">
        <is>
          <t>Sveaskog</t>
        </is>
      </c>
      <c r="G287" t="n">
        <v>4.3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37746-2023</t>
        </is>
      </c>
      <c r="B288" s="1" t="n">
        <v>45159</v>
      </c>
      <c r="C288" s="1" t="n">
        <v>45954</v>
      </c>
      <c r="D288" t="inlineStr">
        <is>
          <t>VÄSTRA GÖTALANDS LÄN</t>
        </is>
      </c>
      <c r="E288" t="inlineStr">
        <is>
          <t>HERRLJUNGA</t>
        </is>
      </c>
      <c r="G288" t="n">
        <v>2.4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32408-2025</t>
        </is>
      </c>
      <c r="B289" s="1" t="n">
        <v>45838.32111111111</v>
      </c>
      <c r="C289" s="1" t="n">
        <v>45954</v>
      </c>
      <c r="D289" t="inlineStr">
        <is>
          <t>VÄSTRA GÖTALANDS LÄN</t>
        </is>
      </c>
      <c r="E289" t="inlineStr">
        <is>
          <t>HERRLJUNGA</t>
        </is>
      </c>
      <c r="G289" t="n">
        <v>7.2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284-2025</t>
        </is>
      </c>
      <c r="B290" s="1" t="n">
        <v>45660.50104166667</v>
      </c>
      <c r="C290" s="1" t="n">
        <v>45954</v>
      </c>
      <c r="D290" t="inlineStr">
        <is>
          <t>VÄSTRA GÖTALANDS LÄN</t>
        </is>
      </c>
      <c r="E290" t="inlineStr">
        <is>
          <t>HERRLJUNGA</t>
        </is>
      </c>
      <c r="G290" t="n">
        <v>1.4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16605-2023</t>
        </is>
      </c>
      <c r="B291" s="1" t="n">
        <v>45030.39709490741</v>
      </c>
      <c r="C291" s="1" t="n">
        <v>45954</v>
      </c>
      <c r="D291" t="inlineStr">
        <is>
          <t>VÄSTRA GÖTALANDS LÄN</t>
        </is>
      </c>
      <c r="E291" t="inlineStr">
        <is>
          <t>HERRLJUNGA</t>
        </is>
      </c>
      <c r="G291" t="n">
        <v>0.5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20231-2025</t>
        </is>
      </c>
      <c r="B292" s="1" t="n">
        <v>45772.66784722222</v>
      </c>
      <c r="C292" s="1" t="n">
        <v>45954</v>
      </c>
      <c r="D292" t="inlineStr">
        <is>
          <t>VÄSTRA GÖTALANDS LÄN</t>
        </is>
      </c>
      <c r="E292" t="inlineStr">
        <is>
          <t>HERRLJUNGA</t>
        </is>
      </c>
      <c r="G292" t="n">
        <v>2.4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17243-2025</t>
        </is>
      </c>
      <c r="B293" s="1" t="n">
        <v>45756.49090277778</v>
      </c>
      <c r="C293" s="1" t="n">
        <v>45954</v>
      </c>
      <c r="D293" t="inlineStr">
        <is>
          <t>VÄSTRA GÖTALANDS LÄN</t>
        </is>
      </c>
      <c r="E293" t="inlineStr">
        <is>
          <t>HERRLJUNGA</t>
        </is>
      </c>
      <c r="G293" t="n">
        <v>0.5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33517-2025</t>
        </is>
      </c>
      <c r="B294" s="1" t="n">
        <v>45841</v>
      </c>
      <c r="C294" s="1" t="n">
        <v>45954</v>
      </c>
      <c r="D294" t="inlineStr">
        <is>
          <t>VÄSTRA GÖTALANDS LÄN</t>
        </is>
      </c>
      <c r="E294" t="inlineStr">
        <is>
          <t>HERRLJUNGA</t>
        </is>
      </c>
      <c r="G294" t="n">
        <v>1.8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7411-2025</t>
        </is>
      </c>
      <c r="B295" s="1" t="n">
        <v>45705.36880787037</v>
      </c>
      <c r="C295" s="1" t="n">
        <v>45954</v>
      </c>
      <c r="D295" t="inlineStr">
        <is>
          <t>VÄSTRA GÖTALANDS LÄN</t>
        </is>
      </c>
      <c r="E295" t="inlineStr">
        <is>
          <t>HERRLJUNGA</t>
        </is>
      </c>
      <c r="G295" t="n">
        <v>1.8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33519-2025</t>
        </is>
      </c>
      <c r="B296" s="1" t="n">
        <v>45841</v>
      </c>
      <c r="C296" s="1" t="n">
        <v>45954</v>
      </c>
      <c r="D296" t="inlineStr">
        <is>
          <t>VÄSTRA GÖTALANDS LÄN</t>
        </is>
      </c>
      <c r="E296" t="inlineStr">
        <is>
          <t>HERRLJUNGA</t>
        </is>
      </c>
      <c r="G296" t="n">
        <v>1.8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42522-2024</t>
        </is>
      </c>
      <c r="B297" s="1" t="n">
        <v>45565.55225694444</v>
      </c>
      <c r="C297" s="1" t="n">
        <v>45954</v>
      </c>
      <c r="D297" t="inlineStr">
        <is>
          <t>VÄSTRA GÖTALANDS LÄN</t>
        </is>
      </c>
      <c r="E297" t="inlineStr">
        <is>
          <t>HERRLJUNGA</t>
        </is>
      </c>
      <c r="G297" t="n">
        <v>2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46543-2024</t>
        </is>
      </c>
      <c r="B298" s="1" t="n">
        <v>45582.65775462963</v>
      </c>
      <c r="C298" s="1" t="n">
        <v>45954</v>
      </c>
      <c r="D298" t="inlineStr">
        <is>
          <t>VÄSTRA GÖTALANDS LÄN</t>
        </is>
      </c>
      <c r="E298" t="inlineStr">
        <is>
          <t>HERRLJUNGA</t>
        </is>
      </c>
      <c r="G298" t="n">
        <v>0.9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60743-2022</t>
        </is>
      </c>
      <c r="B299" s="1" t="n">
        <v>44914.28622685185</v>
      </c>
      <c r="C299" s="1" t="n">
        <v>45954</v>
      </c>
      <c r="D299" t="inlineStr">
        <is>
          <t>VÄSTRA GÖTALANDS LÄN</t>
        </is>
      </c>
      <c r="E299" t="inlineStr">
        <is>
          <t>HERRLJUNGA</t>
        </is>
      </c>
      <c r="G299" t="n">
        <v>2.6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26434-2023</t>
        </is>
      </c>
      <c r="B300" s="1" t="n">
        <v>45092</v>
      </c>
      <c r="C300" s="1" t="n">
        <v>45954</v>
      </c>
      <c r="D300" t="inlineStr">
        <is>
          <t>VÄSTRA GÖTALANDS LÄN</t>
        </is>
      </c>
      <c r="E300" t="inlineStr">
        <is>
          <t>HERRLJUNGA</t>
        </is>
      </c>
      <c r="G300" t="n">
        <v>1.5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4020-2023</t>
        </is>
      </c>
      <c r="B301" s="1" t="n">
        <v>44952.54989583333</v>
      </c>
      <c r="C301" s="1" t="n">
        <v>45954</v>
      </c>
      <c r="D301" t="inlineStr">
        <is>
          <t>VÄSTRA GÖTALANDS LÄN</t>
        </is>
      </c>
      <c r="E301" t="inlineStr">
        <is>
          <t>HERRLJUNGA</t>
        </is>
      </c>
      <c r="G301" t="n">
        <v>2.5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49106-2022</t>
        </is>
      </c>
      <c r="B302" s="1" t="n">
        <v>44860.6234375</v>
      </c>
      <c r="C302" s="1" t="n">
        <v>45954</v>
      </c>
      <c r="D302" t="inlineStr">
        <is>
          <t>VÄSTRA GÖTALANDS LÄN</t>
        </is>
      </c>
      <c r="E302" t="inlineStr">
        <is>
          <t>HERRLJUNGA</t>
        </is>
      </c>
      <c r="G302" t="n">
        <v>1.5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9131-2023</t>
        </is>
      </c>
      <c r="B303" s="1" t="n">
        <v>44980.34190972222</v>
      </c>
      <c r="C303" s="1" t="n">
        <v>45954</v>
      </c>
      <c r="D303" t="inlineStr">
        <is>
          <t>VÄSTRA GÖTALANDS LÄN</t>
        </is>
      </c>
      <c r="E303" t="inlineStr">
        <is>
          <t>HERRLJUNGA</t>
        </is>
      </c>
      <c r="G303" t="n">
        <v>1.4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16120-2022</t>
        </is>
      </c>
      <c r="B304" s="1" t="n">
        <v>44665.67701388889</v>
      </c>
      <c r="C304" s="1" t="n">
        <v>45954</v>
      </c>
      <c r="D304" t="inlineStr">
        <is>
          <t>VÄSTRA GÖTALANDS LÄN</t>
        </is>
      </c>
      <c r="E304" t="inlineStr">
        <is>
          <t>HERRLJUNGA</t>
        </is>
      </c>
      <c r="G304" t="n">
        <v>5.2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60509-2022</t>
        </is>
      </c>
      <c r="B305" s="1" t="n">
        <v>44904</v>
      </c>
      <c r="C305" s="1" t="n">
        <v>45954</v>
      </c>
      <c r="D305" t="inlineStr">
        <is>
          <t>VÄSTRA GÖTALANDS LÄN</t>
        </is>
      </c>
      <c r="E305" t="inlineStr">
        <is>
          <t>HERRLJUNGA</t>
        </is>
      </c>
      <c r="F305" t="inlineStr">
        <is>
          <t>Övriga statliga verk och myndigheter</t>
        </is>
      </c>
      <c r="G305" t="n">
        <v>4.8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15247-2024</t>
        </is>
      </c>
      <c r="B306" s="1" t="n">
        <v>45400.51723379629</v>
      </c>
      <c r="C306" s="1" t="n">
        <v>45954</v>
      </c>
      <c r="D306" t="inlineStr">
        <is>
          <t>VÄSTRA GÖTALANDS LÄN</t>
        </is>
      </c>
      <c r="E306" t="inlineStr">
        <is>
          <t>HERRLJUNGA</t>
        </is>
      </c>
      <c r="G306" t="n">
        <v>0.7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3592-2025</t>
        </is>
      </c>
      <c r="B307" s="1" t="n">
        <v>45679</v>
      </c>
      <c r="C307" s="1" t="n">
        <v>45954</v>
      </c>
      <c r="D307" t="inlineStr">
        <is>
          <t>VÄSTRA GÖTALANDS LÄN</t>
        </is>
      </c>
      <c r="E307" t="inlineStr">
        <is>
          <t>HERRLJUNGA</t>
        </is>
      </c>
      <c r="G307" t="n">
        <v>2.6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20646-2022</t>
        </is>
      </c>
      <c r="B308" s="1" t="n">
        <v>44700.61409722222</v>
      </c>
      <c r="C308" s="1" t="n">
        <v>45954</v>
      </c>
      <c r="D308" t="inlineStr">
        <is>
          <t>VÄSTRA GÖTALANDS LÄN</t>
        </is>
      </c>
      <c r="E308" t="inlineStr">
        <is>
          <t>HERRLJUNGA</t>
        </is>
      </c>
      <c r="G308" t="n">
        <v>1.4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34952-2024</t>
        </is>
      </c>
      <c r="B309" s="1" t="n">
        <v>45527.48158564815</v>
      </c>
      <c r="C309" s="1" t="n">
        <v>45954</v>
      </c>
      <c r="D309" t="inlineStr">
        <is>
          <t>VÄSTRA GÖTALANDS LÄN</t>
        </is>
      </c>
      <c r="E309" t="inlineStr">
        <is>
          <t>HERRLJUNGA</t>
        </is>
      </c>
      <c r="G309" t="n">
        <v>0.8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54563-2023</t>
        </is>
      </c>
      <c r="B310" s="1" t="n">
        <v>45233.64104166667</v>
      </c>
      <c r="C310" s="1" t="n">
        <v>45954</v>
      </c>
      <c r="D310" t="inlineStr">
        <is>
          <t>VÄSTRA GÖTALANDS LÄN</t>
        </is>
      </c>
      <c r="E310" t="inlineStr">
        <is>
          <t>HERRLJUNGA</t>
        </is>
      </c>
      <c r="G310" t="n">
        <v>1.3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28255-2023</t>
        </is>
      </c>
      <c r="B311" s="1" t="n">
        <v>45099.60644675926</v>
      </c>
      <c r="C311" s="1" t="n">
        <v>45954</v>
      </c>
      <c r="D311" t="inlineStr">
        <is>
          <t>VÄSTRA GÖTALANDS LÄN</t>
        </is>
      </c>
      <c r="E311" t="inlineStr">
        <is>
          <t>HERRLJUNGA</t>
        </is>
      </c>
      <c r="G311" t="n">
        <v>3.4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46091-2024</t>
        </is>
      </c>
      <c r="B312" s="1" t="n">
        <v>45581.35340277778</v>
      </c>
      <c r="C312" s="1" t="n">
        <v>45954</v>
      </c>
      <c r="D312" t="inlineStr">
        <is>
          <t>VÄSTRA GÖTALANDS LÄN</t>
        </is>
      </c>
      <c r="E312" t="inlineStr">
        <is>
          <t>HERRLJUNGA</t>
        </is>
      </c>
      <c r="G312" t="n">
        <v>2.7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19056-2022</t>
        </is>
      </c>
      <c r="B313" s="1" t="n">
        <v>44691</v>
      </c>
      <c r="C313" s="1" t="n">
        <v>45954</v>
      </c>
      <c r="D313" t="inlineStr">
        <is>
          <t>VÄSTRA GÖTALANDS LÄN</t>
        </is>
      </c>
      <c r="E313" t="inlineStr">
        <is>
          <t>HERRLJUNGA</t>
        </is>
      </c>
      <c r="G313" t="n">
        <v>4.2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5829-2024</t>
        </is>
      </c>
      <c r="B314" s="1" t="n">
        <v>45335.57622685185</v>
      </c>
      <c r="C314" s="1" t="n">
        <v>45954</v>
      </c>
      <c r="D314" t="inlineStr">
        <is>
          <t>VÄSTRA GÖTALANDS LÄN</t>
        </is>
      </c>
      <c r="E314" t="inlineStr">
        <is>
          <t>HERRLJUNGA</t>
        </is>
      </c>
      <c r="G314" t="n">
        <v>1.3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3022-2025</t>
        </is>
      </c>
      <c r="B315" s="1" t="n">
        <v>45678.58040509259</v>
      </c>
      <c r="C315" s="1" t="n">
        <v>45954</v>
      </c>
      <c r="D315" t="inlineStr">
        <is>
          <t>VÄSTRA GÖTALANDS LÄN</t>
        </is>
      </c>
      <c r="E315" t="inlineStr">
        <is>
          <t>HERRLJUNGA</t>
        </is>
      </c>
      <c r="G315" t="n">
        <v>1.9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51146-2025</t>
        </is>
      </c>
      <c r="B316" s="1" t="n">
        <v>45947.57024305555</v>
      </c>
      <c r="C316" s="1" t="n">
        <v>45954</v>
      </c>
      <c r="D316" t="inlineStr">
        <is>
          <t>VÄSTRA GÖTALANDS LÄN</t>
        </is>
      </c>
      <c r="E316" t="inlineStr">
        <is>
          <t>HERRLJUNGA</t>
        </is>
      </c>
      <c r="G316" t="n">
        <v>1.5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62279-2023</t>
        </is>
      </c>
      <c r="B317" s="1" t="n">
        <v>45266</v>
      </c>
      <c r="C317" s="1" t="n">
        <v>45954</v>
      </c>
      <c r="D317" t="inlineStr">
        <is>
          <t>VÄSTRA GÖTALANDS LÄN</t>
        </is>
      </c>
      <c r="E317" t="inlineStr">
        <is>
          <t>HERRLJUNGA</t>
        </is>
      </c>
      <c r="G317" t="n">
        <v>0.9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35638-2025</t>
        </is>
      </c>
      <c r="B318" s="1" t="n">
        <v>45859.47175925926</v>
      </c>
      <c r="C318" s="1" t="n">
        <v>45954</v>
      </c>
      <c r="D318" t="inlineStr">
        <is>
          <t>VÄSTRA GÖTALANDS LÄN</t>
        </is>
      </c>
      <c r="E318" t="inlineStr">
        <is>
          <t>HERRLJUNGA</t>
        </is>
      </c>
      <c r="G318" t="n">
        <v>0.6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49920-2023</t>
        </is>
      </c>
      <c r="B319" s="1" t="n">
        <v>45214.8296875</v>
      </c>
      <c r="C319" s="1" t="n">
        <v>45954</v>
      </c>
      <c r="D319" t="inlineStr">
        <is>
          <t>VÄSTRA GÖTALANDS LÄN</t>
        </is>
      </c>
      <c r="E319" t="inlineStr">
        <is>
          <t>HERRLJUNGA</t>
        </is>
      </c>
      <c r="G319" t="n">
        <v>2.1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51148-2025</t>
        </is>
      </c>
      <c r="B320" s="1" t="n">
        <v>45947.57166666666</v>
      </c>
      <c r="C320" s="1" t="n">
        <v>45954</v>
      </c>
      <c r="D320" t="inlineStr">
        <is>
          <t>VÄSTRA GÖTALANDS LÄN</t>
        </is>
      </c>
      <c r="E320" t="inlineStr">
        <is>
          <t>HERRLJUNGA</t>
        </is>
      </c>
      <c r="G320" t="n">
        <v>0.5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455-2025</t>
        </is>
      </c>
      <c r="B321" s="1" t="n">
        <v>45664.40298611111</v>
      </c>
      <c r="C321" s="1" t="n">
        <v>45954</v>
      </c>
      <c r="D321" t="inlineStr">
        <is>
          <t>VÄSTRA GÖTALANDS LÄN</t>
        </is>
      </c>
      <c r="E321" t="inlineStr">
        <is>
          <t>HERRLJUNGA</t>
        </is>
      </c>
      <c r="F321" t="inlineStr">
        <is>
          <t>Kyrkan</t>
        </is>
      </c>
      <c r="G321" t="n">
        <v>1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47570-2024</t>
        </is>
      </c>
      <c r="B322" s="1" t="n">
        <v>45587.70663194444</v>
      </c>
      <c r="C322" s="1" t="n">
        <v>45954</v>
      </c>
      <c r="D322" t="inlineStr">
        <is>
          <t>VÄSTRA GÖTALANDS LÄN</t>
        </is>
      </c>
      <c r="E322" t="inlineStr">
        <is>
          <t>HERRLJUNGA</t>
        </is>
      </c>
      <c r="F322" t="inlineStr">
        <is>
          <t>Kyrkan</t>
        </is>
      </c>
      <c r="G322" t="n">
        <v>5.9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47576-2024</t>
        </is>
      </c>
      <c r="B323" s="1" t="n">
        <v>45587.74337962963</v>
      </c>
      <c r="C323" s="1" t="n">
        <v>45954</v>
      </c>
      <c r="D323" t="inlineStr">
        <is>
          <t>VÄSTRA GÖTALANDS LÄN</t>
        </is>
      </c>
      <c r="E323" t="inlineStr">
        <is>
          <t>HERRLJUNGA</t>
        </is>
      </c>
      <c r="F323" t="inlineStr">
        <is>
          <t>Kyrkan</t>
        </is>
      </c>
      <c r="G323" t="n">
        <v>1.2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50932-2021</t>
        </is>
      </c>
      <c r="B324" s="1" t="n">
        <v>44459</v>
      </c>
      <c r="C324" s="1" t="n">
        <v>45954</v>
      </c>
      <c r="D324" t="inlineStr">
        <is>
          <t>VÄSTRA GÖTALANDS LÄN</t>
        </is>
      </c>
      <c r="E324" t="inlineStr">
        <is>
          <t>HERRLJUNGA</t>
        </is>
      </c>
      <c r="G324" t="n">
        <v>1.5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7452-2025</t>
        </is>
      </c>
      <c r="B325" s="1" t="n">
        <v>45705.42427083333</v>
      </c>
      <c r="C325" s="1" t="n">
        <v>45954</v>
      </c>
      <c r="D325" t="inlineStr">
        <is>
          <t>VÄSTRA GÖTALANDS LÄN</t>
        </is>
      </c>
      <c r="E325" t="inlineStr">
        <is>
          <t>HERRLJUNGA</t>
        </is>
      </c>
      <c r="G325" t="n">
        <v>4.4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53553-2024</t>
        </is>
      </c>
      <c r="B326" s="1" t="n">
        <v>45614.6421875</v>
      </c>
      <c r="C326" s="1" t="n">
        <v>45954</v>
      </c>
      <c r="D326" t="inlineStr">
        <is>
          <t>VÄSTRA GÖTALANDS LÄN</t>
        </is>
      </c>
      <c r="E326" t="inlineStr">
        <is>
          <t>HERRLJUNGA</t>
        </is>
      </c>
      <c r="G326" t="n">
        <v>0.7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51308-2025</t>
        </is>
      </c>
      <c r="B327" s="1" t="n">
        <v>45950.36725694445</v>
      </c>
      <c r="C327" s="1" t="n">
        <v>45954</v>
      </c>
      <c r="D327" t="inlineStr">
        <is>
          <t>VÄSTRA GÖTALANDS LÄN</t>
        </is>
      </c>
      <c r="E327" t="inlineStr">
        <is>
          <t>HERRLJUNGA</t>
        </is>
      </c>
      <c r="G327" t="n">
        <v>3.8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36816-2025</t>
        </is>
      </c>
      <c r="B328" s="1" t="n">
        <v>45873.73810185185</v>
      </c>
      <c r="C328" s="1" t="n">
        <v>45954</v>
      </c>
      <c r="D328" t="inlineStr">
        <is>
          <t>VÄSTRA GÖTALANDS LÄN</t>
        </is>
      </c>
      <c r="E328" t="inlineStr">
        <is>
          <t>HERRLJUNGA</t>
        </is>
      </c>
      <c r="G328" t="n">
        <v>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56357-2022</t>
        </is>
      </c>
      <c r="B329" s="1" t="n">
        <v>44890.66952546296</v>
      </c>
      <c r="C329" s="1" t="n">
        <v>45954</v>
      </c>
      <c r="D329" t="inlineStr">
        <is>
          <t>VÄSTRA GÖTALANDS LÄN</t>
        </is>
      </c>
      <c r="E329" t="inlineStr">
        <is>
          <t>HERRLJUNGA</t>
        </is>
      </c>
      <c r="G329" t="n">
        <v>0.8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37110-2023</t>
        </is>
      </c>
      <c r="B330" s="1" t="n">
        <v>45155.55261574074</v>
      </c>
      <c r="C330" s="1" t="n">
        <v>45954</v>
      </c>
      <c r="D330" t="inlineStr">
        <is>
          <t>VÄSTRA GÖTALANDS LÄN</t>
        </is>
      </c>
      <c r="E330" t="inlineStr">
        <is>
          <t>HERRLJUNGA</t>
        </is>
      </c>
      <c r="G330" t="n">
        <v>1.1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36815-2025</t>
        </is>
      </c>
      <c r="B331" s="1" t="n">
        <v>45873.73373842592</v>
      </c>
      <c r="C331" s="1" t="n">
        <v>45954</v>
      </c>
      <c r="D331" t="inlineStr">
        <is>
          <t>VÄSTRA GÖTALANDS LÄN</t>
        </is>
      </c>
      <c r="E331" t="inlineStr">
        <is>
          <t>HERRLJUNGA</t>
        </is>
      </c>
      <c r="G331" t="n">
        <v>1.2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42673-2025</t>
        </is>
      </c>
      <c r="B332" s="1" t="n">
        <v>45908.3166087963</v>
      </c>
      <c r="C332" s="1" t="n">
        <v>45954</v>
      </c>
      <c r="D332" t="inlineStr">
        <is>
          <t>VÄSTRA GÖTALANDS LÄN</t>
        </is>
      </c>
      <c r="E332" t="inlineStr">
        <is>
          <t>HERRLJUNGA</t>
        </is>
      </c>
      <c r="G332" t="n">
        <v>1.6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7246-2025</t>
        </is>
      </c>
      <c r="B333" s="1" t="n">
        <v>45702.55307870371</v>
      </c>
      <c r="C333" s="1" t="n">
        <v>45954</v>
      </c>
      <c r="D333" t="inlineStr">
        <is>
          <t>VÄSTRA GÖTALANDS LÄN</t>
        </is>
      </c>
      <c r="E333" t="inlineStr">
        <is>
          <t>HERRLJUNGA</t>
        </is>
      </c>
      <c r="G333" t="n">
        <v>3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51298-2025</t>
        </is>
      </c>
      <c r="B334" s="1" t="n">
        <v>45950.36163194444</v>
      </c>
      <c r="C334" s="1" t="n">
        <v>45954</v>
      </c>
      <c r="D334" t="inlineStr">
        <is>
          <t>VÄSTRA GÖTALANDS LÄN</t>
        </is>
      </c>
      <c r="E334" t="inlineStr">
        <is>
          <t>HERRLJUNGA</t>
        </is>
      </c>
      <c r="G334" t="n">
        <v>1.9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51310-2025</t>
        </is>
      </c>
      <c r="B335" s="1" t="n">
        <v>45950.36862268519</v>
      </c>
      <c r="C335" s="1" t="n">
        <v>45954</v>
      </c>
      <c r="D335" t="inlineStr">
        <is>
          <t>VÄSTRA GÖTALANDS LÄN</t>
        </is>
      </c>
      <c r="E335" t="inlineStr">
        <is>
          <t>HERRLJUNGA</t>
        </is>
      </c>
      <c r="G335" t="n">
        <v>2.6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45522-2024</t>
        </is>
      </c>
      <c r="B336" s="1" t="n">
        <v>45578.74212962963</v>
      </c>
      <c r="C336" s="1" t="n">
        <v>45954</v>
      </c>
      <c r="D336" t="inlineStr">
        <is>
          <t>VÄSTRA GÖTALANDS LÄN</t>
        </is>
      </c>
      <c r="E336" t="inlineStr">
        <is>
          <t>HERRLJUNGA</t>
        </is>
      </c>
      <c r="G336" t="n">
        <v>0.8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44393-2025</t>
        </is>
      </c>
      <c r="B337" s="1" t="n">
        <v>45916.49414351852</v>
      </c>
      <c r="C337" s="1" t="n">
        <v>45954</v>
      </c>
      <c r="D337" t="inlineStr">
        <is>
          <t>VÄSTRA GÖTALANDS LÄN</t>
        </is>
      </c>
      <c r="E337" t="inlineStr">
        <is>
          <t>HERRLJUNGA</t>
        </is>
      </c>
      <c r="G337" t="n">
        <v>1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44379-2025</t>
        </is>
      </c>
      <c r="B338" s="1" t="n">
        <v>45916.48246527778</v>
      </c>
      <c r="C338" s="1" t="n">
        <v>45954</v>
      </c>
      <c r="D338" t="inlineStr">
        <is>
          <t>VÄSTRA GÖTALANDS LÄN</t>
        </is>
      </c>
      <c r="E338" t="inlineStr">
        <is>
          <t>HERRLJUNGA</t>
        </is>
      </c>
      <c r="G338" t="n">
        <v>1.5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52024-2025</t>
        </is>
      </c>
      <c r="B339" s="1" t="n">
        <v>45952.60252314815</v>
      </c>
      <c r="C339" s="1" t="n">
        <v>45954</v>
      </c>
      <c r="D339" t="inlineStr">
        <is>
          <t>VÄSTRA GÖTALANDS LÄN</t>
        </is>
      </c>
      <c r="E339" t="inlineStr">
        <is>
          <t>HERRLJUNGA</t>
        </is>
      </c>
      <c r="G339" t="n">
        <v>2.6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38467-2024</t>
        </is>
      </c>
      <c r="B340" s="1" t="n">
        <v>45546.47134259259</v>
      </c>
      <c r="C340" s="1" t="n">
        <v>45954</v>
      </c>
      <c r="D340" t="inlineStr">
        <is>
          <t>VÄSTRA GÖTALANDS LÄN</t>
        </is>
      </c>
      <c r="E340" t="inlineStr">
        <is>
          <t>HERRLJUNGA</t>
        </is>
      </c>
      <c r="G340" t="n">
        <v>1.9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38470-2024</t>
        </is>
      </c>
      <c r="B341" s="1" t="n">
        <v>45546.47361111111</v>
      </c>
      <c r="C341" s="1" t="n">
        <v>45954</v>
      </c>
      <c r="D341" t="inlineStr">
        <is>
          <t>VÄSTRA GÖTALANDS LÄN</t>
        </is>
      </c>
      <c r="E341" t="inlineStr">
        <is>
          <t>HERRLJUNGA</t>
        </is>
      </c>
      <c r="G341" t="n">
        <v>0.6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37089-2025</t>
        </is>
      </c>
      <c r="B342" s="1" t="n">
        <v>45875.46065972222</v>
      </c>
      <c r="C342" s="1" t="n">
        <v>45954</v>
      </c>
      <c r="D342" t="inlineStr">
        <is>
          <t>VÄSTRA GÖTALANDS LÄN</t>
        </is>
      </c>
      <c r="E342" t="inlineStr">
        <is>
          <t>HERRLJUNGA</t>
        </is>
      </c>
      <c r="G342" t="n">
        <v>5.1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37090-2025</t>
        </is>
      </c>
      <c r="B343" s="1" t="n">
        <v>45875.46194444445</v>
      </c>
      <c r="C343" s="1" t="n">
        <v>45954</v>
      </c>
      <c r="D343" t="inlineStr">
        <is>
          <t>VÄSTRA GÖTALANDS LÄN</t>
        </is>
      </c>
      <c r="E343" t="inlineStr">
        <is>
          <t>HERRLJUNGA</t>
        </is>
      </c>
      <c r="G343" t="n">
        <v>2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62175-2023</t>
        </is>
      </c>
      <c r="B344" s="1" t="n">
        <v>45267.43561342593</v>
      </c>
      <c r="C344" s="1" t="n">
        <v>45954</v>
      </c>
      <c r="D344" t="inlineStr">
        <is>
          <t>VÄSTRA GÖTALANDS LÄN</t>
        </is>
      </c>
      <c r="E344" t="inlineStr">
        <is>
          <t>HERRLJUNGA</t>
        </is>
      </c>
      <c r="G344" t="n">
        <v>0.8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62179-2023</t>
        </is>
      </c>
      <c r="B345" s="1" t="n">
        <v>45267</v>
      </c>
      <c r="C345" s="1" t="n">
        <v>45954</v>
      </c>
      <c r="D345" t="inlineStr">
        <is>
          <t>VÄSTRA GÖTALANDS LÄN</t>
        </is>
      </c>
      <c r="E345" t="inlineStr">
        <is>
          <t>HERRLJUNGA</t>
        </is>
      </c>
      <c r="G345" t="n">
        <v>2.2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12030-2025</t>
        </is>
      </c>
      <c r="B346" s="1" t="n">
        <v>45728.64429398148</v>
      </c>
      <c r="C346" s="1" t="n">
        <v>45954</v>
      </c>
      <c r="D346" t="inlineStr">
        <is>
          <t>VÄSTRA GÖTALANDS LÄN</t>
        </is>
      </c>
      <c r="E346" t="inlineStr">
        <is>
          <t>HERRLJUNGA</t>
        </is>
      </c>
      <c r="G346" t="n">
        <v>0.6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37110-2025</t>
        </is>
      </c>
      <c r="B347" s="1" t="n">
        <v>45875.49515046296</v>
      </c>
      <c r="C347" s="1" t="n">
        <v>45954</v>
      </c>
      <c r="D347" t="inlineStr">
        <is>
          <t>VÄSTRA GÖTALANDS LÄN</t>
        </is>
      </c>
      <c r="E347" t="inlineStr">
        <is>
          <t>HERRLJUNGA</t>
        </is>
      </c>
      <c r="G347" t="n">
        <v>3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54875-2021</t>
        </is>
      </c>
      <c r="B348" s="1" t="n">
        <v>44474.35072916667</v>
      </c>
      <c r="C348" s="1" t="n">
        <v>45954</v>
      </c>
      <c r="D348" t="inlineStr">
        <is>
          <t>VÄSTRA GÖTALANDS LÄN</t>
        </is>
      </c>
      <c r="E348" t="inlineStr">
        <is>
          <t>HERRLJUNGA</t>
        </is>
      </c>
      <c r="G348" t="n">
        <v>8.1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51979-2025</t>
        </is>
      </c>
      <c r="B349" s="1" t="n">
        <v>45952.5709375</v>
      </c>
      <c r="C349" s="1" t="n">
        <v>45954</v>
      </c>
      <c r="D349" t="inlineStr">
        <is>
          <t>VÄSTRA GÖTALANDS LÄN</t>
        </is>
      </c>
      <c r="E349" t="inlineStr">
        <is>
          <t>HERRLJUNGA</t>
        </is>
      </c>
      <c r="G349" t="n">
        <v>0.8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23551-2023</t>
        </is>
      </c>
      <c r="B350" s="1" t="n">
        <v>45077</v>
      </c>
      <c r="C350" s="1" t="n">
        <v>45954</v>
      </c>
      <c r="D350" t="inlineStr">
        <is>
          <t>VÄSTRA GÖTALANDS LÄN</t>
        </is>
      </c>
      <c r="E350" t="inlineStr">
        <is>
          <t>HERRLJUNGA</t>
        </is>
      </c>
      <c r="G350" t="n">
        <v>1.1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56500-2022</t>
        </is>
      </c>
      <c r="B351" s="1" t="n">
        <v>44893.40965277778</v>
      </c>
      <c r="C351" s="1" t="n">
        <v>45954</v>
      </c>
      <c r="D351" t="inlineStr">
        <is>
          <t>VÄSTRA GÖTALANDS LÄN</t>
        </is>
      </c>
      <c r="E351" t="inlineStr">
        <is>
          <t>HERRLJUNGA</t>
        </is>
      </c>
      <c r="G351" t="n">
        <v>3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44499-2025</t>
        </is>
      </c>
      <c r="B352" s="1" t="n">
        <v>45916.67724537037</v>
      </c>
      <c r="C352" s="1" t="n">
        <v>45954</v>
      </c>
      <c r="D352" t="inlineStr">
        <is>
          <t>VÄSTRA GÖTALANDS LÄN</t>
        </is>
      </c>
      <c r="E352" t="inlineStr">
        <is>
          <t>HERRLJUNGA</t>
        </is>
      </c>
      <c r="F352" t="inlineStr">
        <is>
          <t>Kyrkan</t>
        </is>
      </c>
      <c r="G352" t="n">
        <v>3.5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11724-2024</t>
        </is>
      </c>
      <c r="B353" s="1" t="n">
        <v>45373.65864583333</v>
      </c>
      <c r="C353" s="1" t="n">
        <v>45954</v>
      </c>
      <c r="D353" t="inlineStr">
        <is>
          <t>VÄSTRA GÖTALANDS LÄN</t>
        </is>
      </c>
      <c r="E353" t="inlineStr">
        <is>
          <t>HERRLJUNGA</t>
        </is>
      </c>
      <c r="G353" t="n">
        <v>1.1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45091-2025</t>
        </is>
      </c>
      <c r="B354" s="1" t="n">
        <v>45919.38120370371</v>
      </c>
      <c r="C354" s="1" t="n">
        <v>45954</v>
      </c>
      <c r="D354" t="inlineStr">
        <is>
          <t>VÄSTRA GÖTALANDS LÄN</t>
        </is>
      </c>
      <c r="E354" t="inlineStr">
        <is>
          <t>HERRLJUNGA</t>
        </is>
      </c>
      <c r="G354" t="n">
        <v>0.8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51973-2025</t>
        </is>
      </c>
      <c r="B355" s="1" t="n">
        <v>45952.55898148148</v>
      </c>
      <c r="C355" s="1" t="n">
        <v>45954</v>
      </c>
      <c r="D355" t="inlineStr">
        <is>
          <t>VÄSTRA GÖTALANDS LÄN</t>
        </is>
      </c>
      <c r="E355" t="inlineStr">
        <is>
          <t>HERRLJUNGA</t>
        </is>
      </c>
      <c r="G355" t="n">
        <v>0.6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51978-2025</t>
        </is>
      </c>
      <c r="B356" s="1" t="n">
        <v>45952.56828703704</v>
      </c>
      <c r="C356" s="1" t="n">
        <v>45954</v>
      </c>
      <c r="D356" t="inlineStr">
        <is>
          <t>VÄSTRA GÖTALANDS LÄN</t>
        </is>
      </c>
      <c r="E356" t="inlineStr">
        <is>
          <t>HERRLJUNGA</t>
        </is>
      </c>
      <c r="G356" t="n">
        <v>3.2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8349-2023</t>
        </is>
      </c>
      <c r="B357" s="1" t="n">
        <v>44977.31903935185</v>
      </c>
      <c r="C357" s="1" t="n">
        <v>45954</v>
      </c>
      <c r="D357" t="inlineStr">
        <is>
          <t>VÄSTRA GÖTALANDS LÄN</t>
        </is>
      </c>
      <c r="E357" t="inlineStr">
        <is>
          <t>HERRLJUNGA</t>
        </is>
      </c>
      <c r="G357" t="n">
        <v>2.5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45004-2025</t>
        </is>
      </c>
      <c r="B358" s="1" t="n">
        <v>45918.66608796296</v>
      </c>
      <c r="C358" s="1" t="n">
        <v>45954</v>
      </c>
      <c r="D358" t="inlineStr">
        <is>
          <t>VÄSTRA GÖTALANDS LÄN</t>
        </is>
      </c>
      <c r="E358" t="inlineStr">
        <is>
          <t>HERRLJUNGA</t>
        </is>
      </c>
      <c r="G358" t="n">
        <v>0.7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37255-2025</t>
        </is>
      </c>
      <c r="B359" s="1" t="n">
        <v>45876.43549768518</v>
      </c>
      <c r="C359" s="1" t="n">
        <v>45954</v>
      </c>
      <c r="D359" t="inlineStr">
        <is>
          <t>VÄSTRA GÖTALANDS LÄN</t>
        </is>
      </c>
      <c r="E359" t="inlineStr">
        <is>
          <t>HERRLJUNGA</t>
        </is>
      </c>
      <c r="G359" t="n">
        <v>0.9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43135-2024</t>
        </is>
      </c>
      <c r="B360" s="1" t="n">
        <v>45567.60662037037</v>
      </c>
      <c r="C360" s="1" t="n">
        <v>45954</v>
      </c>
      <c r="D360" t="inlineStr">
        <is>
          <t>VÄSTRA GÖTALANDS LÄN</t>
        </is>
      </c>
      <c r="E360" t="inlineStr">
        <is>
          <t>HERRLJUNGA</t>
        </is>
      </c>
      <c r="G360" t="n">
        <v>2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45330-2025</t>
        </is>
      </c>
      <c r="B361" s="1" t="n">
        <v>45922.33628472222</v>
      </c>
      <c r="C361" s="1" t="n">
        <v>45954</v>
      </c>
      <c r="D361" t="inlineStr">
        <is>
          <t>VÄSTRA GÖTALANDS LÄN</t>
        </is>
      </c>
      <c r="E361" t="inlineStr">
        <is>
          <t>HERRLJUNGA</t>
        </is>
      </c>
      <c r="G361" t="n">
        <v>10.6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47360-2024</t>
        </is>
      </c>
      <c r="B362" s="1" t="n">
        <v>45587.43553240741</v>
      </c>
      <c r="C362" s="1" t="n">
        <v>45954</v>
      </c>
      <c r="D362" t="inlineStr">
        <is>
          <t>VÄSTRA GÖTALANDS LÄN</t>
        </is>
      </c>
      <c r="E362" t="inlineStr">
        <is>
          <t>HERRLJUNGA</t>
        </is>
      </c>
      <c r="G362" t="n">
        <v>9.800000000000001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20233-2025</t>
        </is>
      </c>
      <c r="B363" s="1" t="n">
        <v>45772.66884259259</v>
      </c>
      <c r="C363" s="1" t="n">
        <v>45954</v>
      </c>
      <c r="D363" t="inlineStr">
        <is>
          <t>VÄSTRA GÖTALANDS LÄN</t>
        </is>
      </c>
      <c r="E363" t="inlineStr">
        <is>
          <t>HERRLJUNGA</t>
        </is>
      </c>
      <c r="G363" t="n">
        <v>0.9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64308-2023</t>
        </is>
      </c>
      <c r="B364" s="1" t="n">
        <v>45280.37271990741</v>
      </c>
      <c r="C364" s="1" t="n">
        <v>45954</v>
      </c>
      <c r="D364" t="inlineStr">
        <is>
          <t>VÄSTRA GÖTALANDS LÄN</t>
        </is>
      </c>
      <c r="E364" t="inlineStr">
        <is>
          <t>HERRLJUNGA</t>
        </is>
      </c>
      <c r="G364" t="n">
        <v>0.9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3773-2024</t>
        </is>
      </c>
      <c r="B365" s="1" t="n">
        <v>45321.57921296296</v>
      </c>
      <c r="C365" s="1" t="n">
        <v>45954</v>
      </c>
      <c r="D365" t="inlineStr">
        <is>
          <t>VÄSTRA GÖTALANDS LÄN</t>
        </is>
      </c>
      <c r="E365" t="inlineStr">
        <is>
          <t>HERRLJUNGA</t>
        </is>
      </c>
      <c r="G365" t="n">
        <v>3.6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61698-2023</t>
        </is>
      </c>
      <c r="B366" s="1" t="n">
        <v>45265.65109953703</v>
      </c>
      <c r="C366" s="1" t="n">
        <v>45954</v>
      </c>
      <c r="D366" t="inlineStr">
        <is>
          <t>VÄSTRA GÖTALANDS LÄN</t>
        </is>
      </c>
      <c r="E366" t="inlineStr">
        <is>
          <t>HERRLJUNGA</t>
        </is>
      </c>
      <c r="G366" t="n">
        <v>1.9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45633-2025</t>
        </is>
      </c>
      <c r="B367" s="1" t="n">
        <v>45922.85010416667</v>
      </c>
      <c r="C367" s="1" t="n">
        <v>45954</v>
      </c>
      <c r="D367" t="inlineStr">
        <is>
          <t>VÄSTRA GÖTALANDS LÄN</t>
        </is>
      </c>
      <c r="E367" t="inlineStr">
        <is>
          <t>HERRLJUNGA</t>
        </is>
      </c>
      <c r="G367" t="n">
        <v>1.4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45636-2025</t>
        </is>
      </c>
      <c r="B368" s="1" t="n">
        <v>45922.85353009259</v>
      </c>
      <c r="C368" s="1" t="n">
        <v>45954</v>
      </c>
      <c r="D368" t="inlineStr">
        <is>
          <t>VÄSTRA GÖTALANDS LÄN</t>
        </is>
      </c>
      <c r="E368" t="inlineStr">
        <is>
          <t>HERRLJUNGA</t>
        </is>
      </c>
      <c r="G368" t="n">
        <v>1.8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32772-2025</t>
        </is>
      </c>
      <c r="B369" s="1" t="n">
        <v>45839.46179398148</v>
      </c>
      <c r="C369" s="1" t="n">
        <v>45954</v>
      </c>
      <c r="D369" t="inlineStr">
        <is>
          <t>VÄSTRA GÖTALANDS LÄN</t>
        </is>
      </c>
      <c r="E369" t="inlineStr">
        <is>
          <t>HERRLJUNGA</t>
        </is>
      </c>
      <c r="G369" t="n">
        <v>2.5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45635-2025</t>
        </is>
      </c>
      <c r="B370" s="1" t="n">
        <v>45922.85178240741</v>
      </c>
      <c r="C370" s="1" t="n">
        <v>45954</v>
      </c>
      <c r="D370" t="inlineStr">
        <is>
          <t>VÄSTRA GÖTALANDS LÄN</t>
        </is>
      </c>
      <c r="E370" t="inlineStr">
        <is>
          <t>HERRLJUNGA</t>
        </is>
      </c>
      <c r="G370" t="n">
        <v>2.6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53391-2024</t>
        </is>
      </c>
      <c r="B371" s="1" t="n">
        <v>45614.48202546296</v>
      </c>
      <c r="C371" s="1" t="n">
        <v>45954</v>
      </c>
      <c r="D371" t="inlineStr">
        <is>
          <t>VÄSTRA GÖTALANDS LÄN</t>
        </is>
      </c>
      <c r="E371" t="inlineStr">
        <is>
          <t>HERRLJUNGA</t>
        </is>
      </c>
      <c r="G371" t="n">
        <v>4.7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6625-2021</t>
        </is>
      </c>
      <c r="B372" s="1" t="n">
        <v>44236</v>
      </c>
      <c r="C372" s="1" t="n">
        <v>45954</v>
      </c>
      <c r="D372" t="inlineStr">
        <is>
          <t>VÄSTRA GÖTALANDS LÄN</t>
        </is>
      </c>
      <c r="E372" t="inlineStr">
        <is>
          <t>HERRLJUNGA</t>
        </is>
      </c>
      <c r="G372" t="n">
        <v>0.5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24811-2023</t>
        </is>
      </c>
      <c r="B373" s="1" t="n">
        <v>45084.85409722223</v>
      </c>
      <c r="C373" s="1" t="n">
        <v>45954</v>
      </c>
      <c r="D373" t="inlineStr">
        <is>
          <t>VÄSTRA GÖTALANDS LÄN</t>
        </is>
      </c>
      <c r="E373" t="inlineStr">
        <is>
          <t>HERRLJUNGA</t>
        </is>
      </c>
      <c r="G373" t="n">
        <v>3.1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54377-2022</t>
        </is>
      </c>
      <c r="B374" s="1" t="n">
        <v>44882</v>
      </c>
      <c r="C374" s="1" t="n">
        <v>45954</v>
      </c>
      <c r="D374" t="inlineStr">
        <is>
          <t>VÄSTRA GÖTALANDS LÄN</t>
        </is>
      </c>
      <c r="E374" t="inlineStr">
        <is>
          <t>HERRLJUNGA</t>
        </is>
      </c>
      <c r="G374" t="n">
        <v>5.9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38263-2025</t>
        </is>
      </c>
      <c r="B375" s="1" t="n">
        <v>45883.40136574074</v>
      </c>
      <c r="C375" s="1" t="n">
        <v>45954</v>
      </c>
      <c r="D375" t="inlineStr">
        <is>
          <t>VÄSTRA GÖTALANDS LÄN</t>
        </is>
      </c>
      <c r="E375" t="inlineStr">
        <is>
          <t>HERRLJUNGA</t>
        </is>
      </c>
      <c r="G375" t="n">
        <v>1.7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4442-2024</t>
        </is>
      </c>
      <c r="B376" s="1" t="n">
        <v>45327.49081018518</v>
      </c>
      <c r="C376" s="1" t="n">
        <v>45954</v>
      </c>
      <c r="D376" t="inlineStr">
        <is>
          <t>VÄSTRA GÖTALANDS LÄN</t>
        </is>
      </c>
      <c r="E376" t="inlineStr">
        <is>
          <t>HERRLJUNGA</t>
        </is>
      </c>
      <c r="G376" t="n">
        <v>1.3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55170-2024</t>
        </is>
      </c>
      <c r="B377" s="1" t="n">
        <v>45621.52608796296</v>
      </c>
      <c r="C377" s="1" t="n">
        <v>45954</v>
      </c>
      <c r="D377" t="inlineStr">
        <is>
          <t>VÄSTRA GÖTALANDS LÄN</t>
        </is>
      </c>
      <c r="E377" t="inlineStr">
        <is>
          <t>HERRLJUNGA</t>
        </is>
      </c>
      <c r="G377" t="n">
        <v>2.3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44683-2023</t>
        </is>
      </c>
      <c r="B378" s="1" t="n">
        <v>45189.9100925926</v>
      </c>
      <c r="C378" s="1" t="n">
        <v>45954</v>
      </c>
      <c r="D378" t="inlineStr">
        <is>
          <t>VÄSTRA GÖTALANDS LÄN</t>
        </is>
      </c>
      <c r="E378" t="inlineStr">
        <is>
          <t>HERRLJUNGA</t>
        </is>
      </c>
      <c r="G378" t="n">
        <v>4.3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60476-2024</t>
        </is>
      </c>
      <c r="B379" s="1" t="n">
        <v>45643.63238425926</v>
      </c>
      <c r="C379" s="1" t="n">
        <v>45954</v>
      </c>
      <c r="D379" t="inlineStr">
        <is>
          <t>VÄSTRA GÖTALANDS LÄN</t>
        </is>
      </c>
      <c r="E379" t="inlineStr">
        <is>
          <t>HERRLJUNGA</t>
        </is>
      </c>
      <c r="G379" t="n">
        <v>0.7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54922-2023</t>
        </is>
      </c>
      <c r="B380" s="1" t="n">
        <v>45236.67905092592</v>
      </c>
      <c r="C380" s="1" t="n">
        <v>45954</v>
      </c>
      <c r="D380" t="inlineStr">
        <is>
          <t>VÄSTRA GÖTALANDS LÄN</t>
        </is>
      </c>
      <c r="E380" t="inlineStr">
        <is>
          <t>HERRLJUNGA</t>
        </is>
      </c>
      <c r="G380" t="n">
        <v>2.6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16927-2021</t>
        </is>
      </c>
      <c r="B381" s="1" t="n">
        <v>44295.51916666667</v>
      </c>
      <c r="C381" s="1" t="n">
        <v>45954</v>
      </c>
      <c r="D381" t="inlineStr">
        <is>
          <t>VÄSTRA GÖTALANDS LÄN</t>
        </is>
      </c>
      <c r="E381" t="inlineStr">
        <is>
          <t>HERRLJUNGA</t>
        </is>
      </c>
      <c r="G381" t="n">
        <v>2.1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37910-2022</t>
        </is>
      </c>
      <c r="B382" s="1" t="n">
        <v>44811</v>
      </c>
      <c r="C382" s="1" t="n">
        <v>45954</v>
      </c>
      <c r="D382" t="inlineStr">
        <is>
          <t>VÄSTRA GÖTALANDS LÄN</t>
        </is>
      </c>
      <c r="E382" t="inlineStr">
        <is>
          <t>HERRLJUNGA</t>
        </is>
      </c>
      <c r="G382" t="n">
        <v>4.9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4519-2024</t>
        </is>
      </c>
      <c r="B383" s="1" t="n">
        <v>45327</v>
      </c>
      <c r="C383" s="1" t="n">
        <v>45954</v>
      </c>
      <c r="D383" t="inlineStr">
        <is>
          <t>VÄSTRA GÖTALANDS LÄN</t>
        </is>
      </c>
      <c r="E383" t="inlineStr">
        <is>
          <t>HERRLJUNGA</t>
        </is>
      </c>
      <c r="G383" t="n">
        <v>7.7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73358-2021</t>
        </is>
      </c>
      <c r="B384" s="1" t="n">
        <v>44551.40778935186</v>
      </c>
      <c r="C384" s="1" t="n">
        <v>45954</v>
      </c>
      <c r="D384" t="inlineStr">
        <is>
          <t>VÄSTRA GÖTALANDS LÄN</t>
        </is>
      </c>
      <c r="E384" t="inlineStr">
        <is>
          <t>HERRLJUNGA</t>
        </is>
      </c>
      <c r="G384" t="n">
        <v>5.1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61705-2023</t>
        </is>
      </c>
      <c r="B385" s="1" t="n">
        <v>45265.65418981481</v>
      </c>
      <c r="C385" s="1" t="n">
        <v>45954</v>
      </c>
      <c r="D385" t="inlineStr">
        <is>
          <t>VÄSTRA GÖTALANDS LÄN</t>
        </is>
      </c>
      <c r="E385" t="inlineStr">
        <is>
          <t>HERRLJUNGA</t>
        </is>
      </c>
      <c r="G385" t="n">
        <v>0.9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49606-2023</t>
        </is>
      </c>
      <c r="B386" s="1" t="n">
        <v>45211.72998842593</v>
      </c>
      <c r="C386" s="1" t="n">
        <v>45954</v>
      </c>
      <c r="D386" t="inlineStr">
        <is>
          <t>VÄSTRA GÖTALANDS LÄN</t>
        </is>
      </c>
      <c r="E386" t="inlineStr">
        <is>
          <t>HERRLJUNGA</t>
        </is>
      </c>
      <c r="G386" t="n">
        <v>0.9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12487-2022</t>
        </is>
      </c>
      <c r="B387" s="1" t="n">
        <v>44638.47725694445</v>
      </c>
      <c r="C387" s="1" t="n">
        <v>45954</v>
      </c>
      <c r="D387" t="inlineStr">
        <is>
          <t>VÄSTRA GÖTALANDS LÄN</t>
        </is>
      </c>
      <c r="E387" t="inlineStr">
        <is>
          <t>HERRLJUNGA</t>
        </is>
      </c>
      <c r="G387" t="n">
        <v>1.2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6675-2021</t>
        </is>
      </c>
      <c r="B388" s="1" t="n">
        <v>44236</v>
      </c>
      <c r="C388" s="1" t="n">
        <v>45954</v>
      </c>
      <c r="D388" t="inlineStr">
        <is>
          <t>VÄSTRA GÖTALANDS LÄN</t>
        </is>
      </c>
      <c r="E388" t="inlineStr">
        <is>
          <t>HERRLJUNGA</t>
        </is>
      </c>
      <c r="G388" t="n">
        <v>1.4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18723-2025</t>
        </is>
      </c>
      <c r="B389" s="1" t="n">
        <v>45763.66309027778</v>
      </c>
      <c r="C389" s="1" t="n">
        <v>45954</v>
      </c>
      <c r="D389" t="inlineStr">
        <is>
          <t>VÄSTRA GÖTALANDS LÄN</t>
        </is>
      </c>
      <c r="E389" t="inlineStr">
        <is>
          <t>HERRLJUNGA</t>
        </is>
      </c>
      <c r="G389" t="n">
        <v>3.5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18736-2025</t>
        </is>
      </c>
      <c r="B390" s="1" t="n">
        <v>45763.68108796296</v>
      </c>
      <c r="C390" s="1" t="n">
        <v>45954</v>
      </c>
      <c r="D390" t="inlineStr">
        <is>
          <t>VÄSTRA GÖTALANDS LÄN</t>
        </is>
      </c>
      <c r="E390" t="inlineStr">
        <is>
          <t>HERRLJUNGA</t>
        </is>
      </c>
      <c r="G390" t="n">
        <v>3.1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14168-2023</t>
        </is>
      </c>
      <c r="B391" s="1" t="n">
        <v>45009.50658564815</v>
      </c>
      <c r="C391" s="1" t="n">
        <v>45954</v>
      </c>
      <c r="D391" t="inlineStr">
        <is>
          <t>VÄSTRA GÖTALANDS LÄN</t>
        </is>
      </c>
      <c r="E391" t="inlineStr">
        <is>
          <t>HERRLJUNGA</t>
        </is>
      </c>
      <c r="G391" t="n">
        <v>1.6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38069-2023</t>
        </is>
      </c>
      <c r="B392" s="1" t="n">
        <v>45160.75662037037</v>
      </c>
      <c r="C392" s="1" t="n">
        <v>45954</v>
      </c>
      <c r="D392" t="inlineStr">
        <is>
          <t>VÄSTRA GÖTALANDS LÄN</t>
        </is>
      </c>
      <c r="E392" t="inlineStr">
        <is>
          <t>HERRLJUNGA</t>
        </is>
      </c>
      <c r="G392" t="n">
        <v>0.6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50727-2022</t>
        </is>
      </c>
      <c r="B393" s="1" t="n">
        <v>44867.368125</v>
      </c>
      <c r="C393" s="1" t="n">
        <v>45954</v>
      </c>
      <c r="D393" t="inlineStr">
        <is>
          <t>VÄSTRA GÖTALANDS LÄN</t>
        </is>
      </c>
      <c r="E393" t="inlineStr">
        <is>
          <t>HERRLJUNGA</t>
        </is>
      </c>
      <c r="G393" t="n">
        <v>2.6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17955-2025</t>
        </is>
      </c>
      <c r="B394" s="1" t="n">
        <v>45760.88792824074</v>
      </c>
      <c r="C394" s="1" t="n">
        <v>45954</v>
      </c>
      <c r="D394" t="inlineStr">
        <is>
          <t>VÄSTRA GÖTALANDS LÄN</t>
        </is>
      </c>
      <c r="E394" t="inlineStr">
        <is>
          <t>HERRLJUNGA</t>
        </is>
      </c>
      <c r="G394" t="n">
        <v>1.3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1371-2024</t>
        </is>
      </c>
      <c r="B395" s="1" t="n">
        <v>45303.53243055556</v>
      </c>
      <c r="C395" s="1" t="n">
        <v>45954</v>
      </c>
      <c r="D395" t="inlineStr">
        <is>
          <t>VÄSTRA GÖTALANDS LÄN</t>
        </is>
      </c>
      <c r="E395" t="inlineStr">
        <is>
          <t>HERRLJUNGA</t>
        </is>
      </c>
      <c r="G395" t="n">
        <v>2.3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51254-2023</t>
        </is>
      </c>
      <c r="B396" s="1" t="n">
        <v>45219.48835648148</v>
      </c>
      <c r="C396" s="1" t="n">
        <v>45954</v>
      </c>
      <c r="D396" t="inlineStr">
        <is>
          <t>VÄSTRA GÖTALANDS LÄN</t>
        </is>
      </c>
      <c r="E396" t="inlineStr">
        <is>
          <t>HERRLJUNGA</t>
        </is>
      </c>
      <c r="G396" t="n">
        <v>0.9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34676-2024</t>
        </is>
      </c>
      <c r="B397" s="1" t="n">
        <v>45526.53488425926</v>
      </c>
      <c r="C397" s="1" t="n">
        <v>45954</v>
      </c>
      <c r="D397" t="inlineStr">
        <is>
          <t>VÄSTRA GÖTALANDS LÄN</t>
        </is>
      </c>
      <c r="E397" t="inlineStr">
        <is>
          <t>HERRLJUNGA</t>
        </is>
      </c>
      <c r="G397" t="n">
        <v>0.5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62270-2023</t>
        </is>
      </c>
      <c r="B398" s="1" t="n">
        <v>45266</v>
      </c>
      <c r="C398" s="1" t="n">
        <v>45954</v>
      </c>
      <c r="D398" t="inlineStr">
        <is>
          <t>VÄSTRA GÖTALANDS LÄN</t>
        </is>
      </c>
      <c r="E398" t="inlineStr">
        <is>
          <t>HERRLJUNGA</t>
        </is>
      </c>
      <c r="G398" t="n">
        <v>2.5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56355-2022</t>
        </is>
      </c>
      <c r="B399" s="1" t="n">
        <v>44890.66738425926</v>
      </c>
      <c r="C399" s="1" t="n">
        <v>45954</v>
      </c>
      <c r="D399" t="inlineStr">
        <is>
          <t>VÄSTRA GÖTALANDS LÄN</t>
        </is>
      </c>
      <c r="E399" t="inlineStr">
        <is>
          <t>HERRLJUNGA</t>
        </is>
      </c>
      <c r="G399" t="n">
        <v>7.8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51620-2023</t>
        </is>
      </c>
      <c r="B400" s="1" t="n">
        <v>45222</v>
      </c>
      <c r="C400" s="1" t="n">
        <v>45954</v>
      </c>
      <c r="D400" t="inlineStr">
        <is>
          <t>VÄSTRA GÖTALANDS LÄN</t>
        </is>
      </c>
      <c r="E400" t="inlineStr">
        <is>
          <t>HERRLJUNGA</t>
        </is>
      </c>
      <c r="G400" t="n">
        <v>3.3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26224-2024</t>
        </is>
      </c>
      <c r="B401" s="1" t="n">
        <v>45468.60724537037</v>
      </c>
      <c r="C401" s="1" t="n">
        <v>45954</v>
      </c>
      <c r="D401" t="inlineStr">
        <is>
          <t>VÄSTRA GÖTALANDS LÄN</t>
        </is>
      </c>
      <c r="E401" t="inlineStr">
        <is>
          <t>HERRLJUNGA</t>
        </is>
      </c>
      <c r="G401" t="n">
        <v>0.5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8968-2025</t>
        </is>
      </c>
      <c r="B402" s="1" t="n">
        <v>45713.4958912037</v>
      </c>
      <c r="C402" s="1" t="n">
        <v>45954</v>
      </c>
      <c r="D402" t="inlineStr">
        <is>
          <t>VÄSTRA GÖTALANDS LÄN</t>
        </is>
      </c>
      <c r="E402" t="inlineStr">
        <is>
          <t>HERRLJUNGA</t>
        </is>
      </c>
      <c r="G402" t="n">
        <v>8.699999999999999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13577-2025</t>
        </is>
      </c>
      <c r="B403" s="1" t="n">
        <v>45736.58108796296</v>
      </c>
      <c r="C403" s="1" t="n">
        <v>45954</v>
      </c>
      <c r="D403" t="inlineStr">
        <is>
          <t>VÄSTRA GÖTALANDS LÄN</t>
        </is>
      </c>
      <c r="E403" t="inlineStr">
        <is>
          <t>HERRLJUNGA</t>
        </is>
      </c>
      <c r="G403" t="n">
        <v>0.7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25758-2022</t>
        </is>
      </c>
      <c r="B404" s="1" t="n">
        <v>44733.444375</v>
      </c>
      <c r="C404" s="1" t="n">
        <v>45954</v>
      </c>
      <c r="D404" t="inlineStr">
        <is>
          <t>VÄSTRA GÖTALANDS LÄN</t>
        </is>
      </c>
      <c r="E404" t="inlineStr">
        <is>
          <t>HERRLJUNGA</t>
        </is>
      </c>
      <c r="G404" t="n">
        <v>0.5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7414-2025</t>
        </is>
      </c>
      <c r="B405" s="1" t="n">
        <v>45705.37196759259</v>
      </c>
      <c r="C405" s="1" t="n">
        <v>45954</v>
      </c>
      <c r="D405" t="inlineStr">
        <is>
          <t>VÄSTRA GÖTALANDS LÄN</t>
        </is>
      </c>
      <c r="E405" t="inlineStr">
        <is>
          <t>HERRLJUNGA</t>
        </is>
      </c>
      <c r="G405" t="n">
        <v>2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13200-2022</t>
        </is>
      </c>
      <c r="B406" s="1" t="n">
        <v>44644</v>
      </c>
      <c r="C406" s="1" t="n">
        <v>45954</v>
      </c>
      <c r="D406" t="inlineStr">
        <is>
          <t>VÄSTRA GÖTALANDS LÄN</t>
        </is>
      </c>
      <c r="E406" t="inlineStr">
        <is>
          <t>HERRLJUNGA</t>
        </is>
      </c>
      <c r="G406" t="n">
        <v>1.6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53950-2023</t>
        </is>
      </c>
      <c r="B407" s="1" t="n">
        <v>45231</v>
      </c>
      <c r="C407" s="1" t="n">
        <v>45954</v>
      </c>
      <c r="D407" t="inlineStr">
        <is>
          <t>VÄSTRA GÖTALANDS LÄN</t>
        </is>
      </c>
      <c r="E407" t="inlineStr">
        <is>
          <t>HERRLJUNGA</t>
        </is>
      </c>
      <c r="G407" t="n">
        <v>1.1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49426-2024</t>
        </is>
      </c>
      <c r="B408" s="1" t="n">
        <v>45595.79767361111</v>
      </c>
      <c r="C408" s="1" t="n">
        <v>45954</v>
      </c>
      <c r="D408" t="inlineStr">
        <is>
          <t>VÄSTRA GÖTALANDS LÄN</t>
        </is>
      </c>
      <c r="E408" t="inlineStr">
        <is>
          <t>HERRLJUNGA</t>
        </is>
      </c>
      <c r="G408" t="n">
        <v>0.9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3224-2025</t>
        </is>
      </c>
      <c r="B409" s="1" t="n">
        <v>45679</v>
      </c>
      <c r="C409" s="1" t="n">
        <v>45954</v>
      </c>
      <c r="D409" t="inlineStr">
        <is>
          <t>VÄSTRA GÖTALANDS LÄN</t>
        </is>
      </c>
      <c r="E409" t="inlineStr">
        <is>
          <t>HERRLJUNGA</t>
        </is>
      </c>
      <c r="G409" t="n">
        <v>6.4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23101-2022</t>
        </is>
      </c>
      <c r="B410" s="1" t="n">
        <v>44719</v>
      </c>
      <c r="C410" s="1" t="n">
        <v>45954</v>
      </c>
      <c r="D410" t="inlineStr">
        <is>
          <t>VÄSTRA GÖTALANDS LÄN</t>
        </is>
      </c>
      <c r="E410" t="inlineStr">
        <is>
          <t>HERRLJUNGA</t>
        </is>
      </c>
      <c r="G410" t="n">
        <v>0.9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15192-2023</t>
        </is>
      </c>
      <c r="B411" s="1" t="n">
        <v>45016.7299537037</v>
      </c>
      <c r="C411" s="1" t="n">
        <v>45954</v>
      </c>
      <c r="D411" t="inlineStr">
        <is>
          <t>VÄSTRA GÖTALANDS LÄN</t>
        </is>
      </c>
      <c r="E411" t="inlineStr">
        <is>
          <t>HERRLJUNGA</t>
        </is>
      </c>
      <c r="G411" t="n">
        <v>1.8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54190-2024</t>
        </is>
      </c>
      <c r="B412" s="1" t="n">
        <v>45616.64193287037</v>
      </c>
      <c r="C412" s="1" t="n">
        <v>45954</v>
      </c>
      <c r="D412" t="inlineStr">
        <is>
          <t>VÄSTRA GÖTALANDS LÄN</t>
        </is>
      </c>
      <c r="E412" t="inlineStr">
        <is>
          <t>HERRLJUNGA</t>
        </is>
      </c>
      <c r="G412" t="n">
        <v>0.9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54191-2024</t>
        </is>
      </c>
      <c r="B413" s="1" t="n">
        <v>45616.64283564815</v>
      </c>
      <c r="C413" s="1" t="n">
        <v>45954</v>
      </c>
      <c r="D413" t="inlineStr">
        <is>
          <t>VÄSTRA GÖTALANDS LÄN</t>
        </is>
      </c>
      <c r="E413" t="inlineStr">
        <is>
          <t>HERRLJUNGA</t>
        </is>
      </c>
      <c r="G413" t="n">
        <v>1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15645-2023</t>
        </is>
      </c>
      <c r="B414" s="1" t="n">
        <v>45021.3778587963</v>
      </c>
      <c r="C414" s="1" t="n">
        <v>45954</v>
      </c>
      <c r="D414" t="inlineStr">
        <is>
          <t>VÄSTRA GÖTALANDS LÄN</t>
        </is>
      </c>
      <c r="E414" t="inlineStr">
        <is>
          <t>HERRLJUNGA</t>
        </is>
      </c>
      <c r="G414" t="n">
        <v>1.7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29159-2024</t>
        </is>
      </c>
      <c r="B415" s="1" t="n">
        <v>45482</v>
      </c>
      <c r="C415" s="1" t="n">
        <v>45954</v>
      </c>
      <c r="D415" t="inlineStr">
        <is>
          <t>VÄSTRA GÖTALANDS LÄN</t>
        </is>
      </c>
      <c r="E415" t="inlineStr">
        <is>
          <t>HERRLJUNGA</t>
        </is>
      </c>
      <c r="G415" t="n">
        <v>2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57995-2023</t>
        </is>
      </c>
      <c r="B416" s="1" t="n">
        <v>45247.60436342593</v>
      </c>
      <c r="C416" s="1" t="n">
        <v>45954</v>
      </c>
      <c r="D416" t="inlineStr">
        <is>
          <t>VÄSTRA GÖTALANDS LÄN</t>
        </is>
      </c>
      <c r="E416" t="inlineStr">
        <is>
          <t>HERRLJUNGA</t>
        </is>
      </c>
      <c r="G416" t="n">
        <v>1.7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18756-2025</t>
        </is>
      </c>
      <c r="B417" s="1" t="n">
        <v>45763.8155787037</v>
      </c>
      <c r="C417" s="1" t="n">
        <v>45954</v>
      </c>
      <c r="D417" t="inlineStr">
        <is>
          <t>VÄSTRA GÖTALANDS LÄN</t>
        </is>
      </c>
      <c r="E417" t="inlineStr">
        <is>
          <t>HERRLJUNGA</t>
        </is>
      </c>
      <c r="F417" t="inlineStr">
        <is>
          <t>Sveaskog</t>
        </is>
      </c>
      <c r="G417" t="n">
        <v>15.2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480-2024</t>
        </is>
      </c>
      <c r="B418" s="1" t="n">
        <v>45298.51369212963</v>
      </c>
      <c r="C418" s="1" t="n">
        <v>45954</v>
      </c>
      <c r="D418" t="inlineStr">
        <is>
          <t>VÄSTRA GÖTALANDS LÄN</t>
        </is>
      </c>
      <c r="E418" t="inlineStr">
        <is>
          <t>HERRLJUNGA</t>
        </is>
      </c>
      <c r="G418" t="n">
        <v>3.7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13571-2025</t>
        </is>
      </c>
      <c r="B419" s="1" t="n">
        <v>45736.57563657407</v>
      </c>
      <c r="C419" s="1" t="n">
        <v>45954</v>
      </c>
      <c r="D419" t="inlineStr">
        <is>
          <t>VÄSTRA GÖTALANDS LÄN</t>
        </is>
      </c>
      <c r="E419" t="inlineStr">
        <is>
          <t>HERRLJUNGA</t>
        </is>
      </c>
      <c r="G419" t="n">
        <v>1.2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37152-2021</t>
        </is>
      </c>
      <c r="B420" s="1" t="n">
        <v>44396</v>
      </c>
      <c r="C420" s="1" t="n">
        <v>45954</v>
      </c>
      <c r="D420" t="inlineStr">
        <is>
          <t>VÄSTRA GÖTALANDS LÄN</t>
        </is>
      </c>
      <c r="E420" t="inlineStr">
        <is>
          <t>HERRLJUNGA</t>
        </is>
      </c>
      <c r="G420" t="n">
        <v>0.5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38514-2024</t>
        </is>
      </c>
      <c r="B421" s="1" t="n">
        <v>45546.55621527778</v>
      </c>
      <c r="C421" s="1" t="n">
        <v>45954</v>
      </c>
      <c r="D421" t="inlineStr">
        <is>
          <t>VÄSTRA GÖTALANDS LÄN</t>
        </is>
      </c>
      <c r="E421" t="inlineStr">
        <is>
          <t>HERRLJUNGA</t>
        </is>
      </c>
      <c r="G421" t="n">
        <v>1.9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13298-2023</t>
        </is>
      </c>
      <c r="B422" s="1" t="n">
        <v>45005</v>
      </c>
      <c r="C422" s="1" t="n">
        <v>45954</v>
      </c>
      <c r="D422" t="inlineStr">
        <is>
          <t>VÄSTRA GÖTALANDS LÄN</t>
        </is>
      </c>
      <c r="E422" t="inlineStr">
        <is>
          <t>HERRLJUNGA</t>
        </is>
      </c>
      <c r="G422" t="n">
        <v>2.5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30159-2022</t>
        </is>
      </c>
      <c r="B423" s="1" t="n">
        <v>44757.52935185185</v>
      </c>
      <c r="C423" s="1" t="n">
        <v>45954</v>
      </c>
      <c r="D423" t="inlineStr">
        <is>
          <t>VÄSTRA GÖTALANDS LÄN</t>
        </is>
      </c>
      <c r="E423" t="inlineStr">
        <is>
          <t>HERRLJUNGA</t>
        </is>
      </c>
      <c r="G423" t="n">
        <v>2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4287-2025</t>
        </is>
      </c>
      <c r="B424" s="1" t="n">
        <v>45685.65405092593</v>
      </c>
      <c r="C424" s="1" t="n">
        <v>45954</v>
      </c>
      <c r="D424" t="inlineStr">
        <is>
          <t>VÄSTRA GÖTALANDS LÄN</t>
        </is>
      </c>
      <c r="E424" t="inlineStr">
        <is>
          <t>HERRLJUNGA</t>
        </is>
      </c>
      <c r="G424" t="n">
        <v>2.1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40029-2023</t>
        </is>
      </c>
      <c r="B425" s="1" t="n">
        <v>45168.65719907408</v>
      </c>
      <c r="C425" s="1" t="n">
        <v>45954</v>
      </c>
      <c r="D425" t="inlineStr">
        <is>
          <t>VÄSTRA GÖTALANDS LÄN</t>
        </is>
      </c>
      <c r="E425" t="inlineStr">
        <is>
          <t>HERRLJUNGA</t>
        </is>
      </c>
      <c r="G425" t="n">
        <v>4.2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47374-2024</t>
        </is>
      </c>
      <c r="B426" s="1" t="n">
        <v>45587.45049768518</v>
      </c>
      <c r="C426" s="1" t="n">
        <v>45954</v>
      </c>
      <c r="D426" t="inlineStr">
        <is>
          <t>VÄSTRA GÖTALANDS LÄN</t>
        </is>
      </c>
      <c r="E426" t="inlineStr">
        <is>
          <t>HERRLJUNGA</t>
        </is>
      </c>
      <c r="G426" t="n">
        <v>5.2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15384-2025</t>
        </is>
      </c>
      <c r="B427" s="1" t="n">
        <v>45747.42072916667</v>
      </c>
      <c r="C427" s="1" t="n">
        <v>45954</v>
      </c>
      <c r="D427" t="inlineStr">
        <is>
          <t>VÄSTRA GÖTALANDS LÄN</t>
        </is>
      </c>
      <c r="E427" t="inlineStr">
        <is>
          <t>HERRLJUNGA</t>
        </is>
      </c>
      <c r="G427" t="n">
        <v>8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>
      <c r="A428" t="inlineStr">
        <is>
          <t>A 7182-2022</t>
        </is>
      </c>
      <c r="B428" s="1" t="n">
        <v>44605.61115740741</v>
      </c>
      <c r="C428" s="1" t="n">
        <v>45954</v>
      </c>
      <c r="D428" t="inlineStr">
        <is>
          <t>VÄSTRA GÖTALANDS LÄN</t>
        </is>
      </c>
      <c r="E428" t="inlineStr">
        <is>
          <t>HERRLJUNGA</t>
        </is>
      </c>
      <c r="G428" t="n">
        <v>8.699999999999999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2025-10-24T10:03:51Z</dcterms:created>
  <dcterms:modified xmlns:dcterms="http://purl.org/dc/terms/" xmlns:xsi="http://www.w3.org/2001/XMLSchema-instance" xsi:type="dcterms:W3CDTF">2025-10-24T10:03:52Z</dcterms:modified>
</cp:coreProperties>
</file>