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36225-2024</t>
        </is>
      </c>
      <c r="B2" s="1" t="n">
        <v>45534</v>
      </c>
      <c r="C2" s="1" t="n">
        <v>45946</v>
      </c>
      <c r="D2" t="inlineStr">
        <is>
          <t>VÄSTRA GÖTALANDS LÄN</t>
        </is>
      </c>
      <c r="E2" t="inlineStr">
        <is>
          <t>TIDAHOLM</t>
        </is>
      </c>
      <c r="F2" t="inlineStr">
        <is>
          <t>Allmännings- och besparingsskogar</t>
        </is>
      </c>
      <c r="G2" t="n">
        <v>8.199999999999999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Motaggsvamp
Orange taggsvamp
Skrovlig taggsvamp
Svart taggsvamp
Dropptaggsvamp
Skarp dropptaggsvamp</t>
        </is>
      </c>
      <c r="S2">
        <f>HYPERLINK("https://klasma.github.io/Logging_1498/artfynd/A 36225-2024 artfynd.xlsx", "A 36225-2024")</f>
        <v/>
      </c>
      <c r="T2">
        <f>HYPERLINK("https://klasma.github.io/Logging_1498/kartor/A 36225-2024 karta.png", "A 36225-2024")</f>
        <v/>
      </c>
      <c r="V2">
        <f>HYPERLINK("https://klasma.github.io/Logging_1498/klagomål/A 36225-2024 FSC-klagomål.docx", "A 36225-2024")</f>
        <v/>
      </c>
      <c r="W2">
        <f>HYPERLINK("https://klasma.github.io/Logging_1498/klagomålsmail/A 36225-2024 FSC-klagomål mail.docx", "A 36225-2024")</f>
        <v/>
      </c>
      <c r="X2">
        <f>HYPERLINK("https://klasma.github.io/Logging_1498/tillsyn/A 36225-2024 tillsynsbegäran.docx", "A 36225-2024")</f>
        <v/>
      </c>
      <c r="Y2">
        <f>HYPERLINK("https://klasma.github.io/Logging_1498/tillsynsmail/A 36225-2024 tillsynsbegäran mail.docx", "A 36225-2024")</f>
        <v/>
      </c>
    </row>
    <row r="3" ht="15" customHeight="1">
      <c r="A3" t="inlineStr">
        <is>
          <t>A 12353-2022</t>
        </is>
      </c>
      <c r="B3" s="1" t="n">
        <v>44637.65760416666</v>
      </c>
      <c r="C3" s="1" t="n">
        <v>45946</v>
      </c>
      <c r="D3" t="inlineStr">
        <is>
          <t>VÄSTRA GÖTALANDS LÄN</t>
        </is>
      </c>
      <c r="E3" t="inlineStr">
        <is>
          <t>TIDAHOLM</t>
        </is>
      </c>
      <c r="F3" t="inlineStr">
        <is>
          <t>Kommuner</t>
        </is>
      </c>
      <c r="G3" t="n">
        <v>4.1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Mörk dunört
Blåmossa
Bågpraktmossa
Kornknutmossa
Skogsbräsma</t>
        </is>
      </c>
      <c r="S3">
        <f>HYPERLINK("https://klasma.github.io/Logging_1498/artfynd/A 12353-2022 artfynd.xlsx", "A 12353-2022")</f>
        <v/>
      </c>
      <c r="T3">
        <f>HYPERLINK("https://klasma.github.io/Logging_1498/kartor/A 12353-2022 karta.png", "A 12353-2022")</f>
        <v/>
      </c>
      <c r="V3">
        <f>HYPERLINK("https://klasma.github.io/Logging_1498/klagomål/A 12353-2022 FSC-klagomål.docx", "A 12353-2022")</f>
        <v/>
      </c>
      <c r="W3">
        <f>HYPERLINK("https://klasma.github.io/Logging_1498/klagomålsmail/A 12353-2022 FSC-klagomål mail.docx", "A 12353-2022")</f>
        <v/>
      </c>
      <c r="X3">
        <f>HYPERLINK("https://klasma.github.io/Logging_1498/tillsyn/A 12353-2022 tillsynsbegäran.docx", "A 12353-2022")</f>
        <v/>
      </c>
      <c r="Y3">
        <f>HYPERLINK("https://klasma.github.io/Logging_1498/tillsynsmail/A 12353-2022 tillsynsbegäran mail.docx", "A 12353-2022")</f>
        <v/>
      </c>
    </row>
    <row r="4" ht="15" customHeight="1">
      <c r="A4" t="inlineStr">
        <is>
          <t>A 44466-2023</t>
        </is>
      </c>
      <c r="B4" s="1" t="n">
        <v>45183</v>
      </c>
      <c r="C4" s="1" t="n">
        <v>45946</v>
      </c>
      <c r="D4" t="inlineStr">
        <is>
          <t>VÄSTRA GÖTALANDS LÄN</t>
        </is>
      </c>
      <c r="E4" t="inlineStr">
        <is>
          <t>TIDAHOLM</t>
        </is>
      </c>
      <c r="F4" t="inlineStr">
        <is>
          <t>Allmännings- och besparingsskogar</t>
        </is>
      </c>
      <c r="G4" t="n">
        <v>7.4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Mosippa
Dropptaggsvamp</t>
        </is>
      </c>
      <c r="S4">
        <f>HYPERLINK("https://klasma.github.io/Logging_1498/artfynd/A 44466-2023 artfynd.xlsx", "A 44466-2023")</f>
        <v/>
      </c>
      <c r="T4">
        <f>HYPERLINK("https://klasma.github.io/Logging_1498/kartor/A 44466-2023 karta.png", "A 44466-2023")</f>
        <v/>
      </c>
      <c r="V4">
        <f>HYPERLINK("https://klasma.github.io/Logging_1498/klagomål/A 44466-2023 FSC-klagomål.docx", "A 44466-2023")</f>
        <v/>
      </c>
      <c r="W4">
        <f>HYPERLINK("https://klasma.github.io/Logging_1498/klagomålsmail/A 44466-2023 FSC-klagomål mail.docx", "A 44466-2023")</f>
        <v/>
      </c>
      <c r="X4">
        <f>HYPERLINK("https://klasma.github.io/Logging_1498/tillsyn/A 44466-2023 tillsynsbegäran.docx", "A 44466-2023")</f>
        <v/>
      </c>
      <c r="Y4">
        <f>HYPERLINK("https://klasma.github.io/Logging_1498/tillsynsmail/A 44466-2023 tillsynsbegäran mail.docx", "A 44466-2023")</f>
        <v/>
      </c>
    </row>
    <row r="5" ht="15" customHeight="1">
      <c r="A5" t="inlineStr">
        <is>
          <t>A 2389-2024</t>
        </is>
      </c>
      <c r="B5" s="1" t="n">
        <v>45310</v>
      </c>
      <c r="C5" s="1" t="n">
        <v>45946</v>
      </c>
      <c r="D5" t="inlineStr">
        <is>
          <t>VÄSTRA GÖTALANDS LÄN</t>
        </is>
      </c>
      <c r="E5" t="inlineStr">
        <is>
          <t>TIDAHOLM</t>
        </is>
      </c>
      <c r="G5" t="n">
        <v>18.2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 sköldmossa
Revlummer</t>
        </is>
      </c>
      <c r="S5">
        <f>HYPERLINK("https://klasma.github.io/Logging_1498/artfynd/A 2389-2024 artfynd.xlsx", "A 2389-2024")</f>
        <v/>
      </c>
      <c r="T5">
        <f>HYPERLINK("https://klasma.github.io/Logging_1498/kartor/A 2389-2024 karta.png", "A 2389-2024")</f>
        <v/>
      </c>
      <c r="V5">
        <f>HYPERLINK("https://klasma.github.io/Logging_1498/klagomål/A 2389-2024 FSC-klagomål.docx", "A 2389-2024")</f>
        <v/>
      </c>
      <c r="W5">
        <f>HYPERLINK("https://klasma.github.io/Logging_1498/klagomålsmail/A 2389-2024 FSC-klagomål mail.docx", "A 2389-2024")</f>
        <v/>
      </c>
      <c r="X5">
        <f>HYPERLINK("https://klasma.github.io/Logging_1498/tillsyn/A 2389-2024 tillsynsbegäran.docx", "A 2389-2024")</f>
        <v/>
      </c>
      <c r="Y5">
        <f>HYPERLINK("https://klasma.github.io/Logging_1498/tillsynsmail/A 2389-2024 tillsynsbegäran mail.docx", "A 2389-2024")</f>
        <v/>
      </c>
    </row>
    <row r="6" ht="15" customHeight="1">
      <c r="A6" t="inlineStr">
        <is>
          <t>A 40547-2021</t>
        </is>
      </c>
      <c r="B6" s="1" t="n">
        <v>44420</v>
      </c>
      <c r="C6" s="1" t="n">
        <v>45946</v>
      </c>
      <c r="D6" t="inlineStr">
        <is>
          <t>VÄSTRA GÖTALANDS LÄN</t>
        </is>
      </c>
      <c r="E6" t="inlineStr">
        <is>
          <t>TIDAHOLM</t>
        </is>
      </c>
      <c r="G6" t="n">
        <v>1.3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Entita</t>
        </is>
      </c>
      <c r="S6">
        <f>HYPERLINK("https://klasma.github.io/Logging_1498/artfynd/A 40547-2021 artfynd.xlsx", "A 40547-2021")</f>
        <v/>
      </c>
      <c r="T6">
        <f>HYPERLINK("https://klasma.github.io/Logging_1498/kartor/A 40547-2021 karta.png", "A 40547-2021")</f>
        <v/>
      </c>
      <c r="V6">
        <f>HYPERLINK("https://klasma.github.io/Logging_1498/klagomål/A 40547-2021 FSC-klagomål.docx", "A 40547-2021")</f>
        <v/>
      </c>
      <c r="W6">
        <f>HYPERLINK("https://klasma.github.io/Logging_1498/klagomålsmail/A 40547-2021 FSC-klagomål mail.docx", "A 40547-2021")</f>
        <v/>
      </c>
      <c r="X6">
        <f>HYPERLINK("https://klasma.github.io/Logging_1498/tillsyn/A 40547-2021 tillsynsbegäran.docx", "A 40547-2021")</f>
        <v/>
      </c>
      <c r="Y6">
        <f>HYPERLINK("https://klasma.github.io/Logging_1498/tillsynsmail/A 40547-2021 tillsynsbegäran mail.docx", "A 40547-2021")</f>
        <v/>
      </c>
      <c r="Z6">
        <f>HYPERLINK("https://klasma.github.io/Logging_1498/fåglar/A 40547-2021 prioriterade fågelarter.docx", "A 40547-2021")</f>
        <v/>
      </c>
    </row>
    <row r="7" ht="15" customHeight="1">
      <c r="A7" t="inlineStr">
        <is>
          <t>A 50293-2022</t>
        </is>
      </c>
      <c r="B7" s="1" t="n">
        <v>44865</v>
      </c>
      <c r="C7" s="1" t="n">
        <v>45946</v>
      </c>
      <c r="D7" t="inlineStr">
        <is>
          <t>VÄSTRA GÖTALANDS LÄN</t>
        </is>
      </c>
      <c r="E7" t="inlineStr">
        <is>
          <t>TIDAHOLM</t>
        </is>
      </c>
      <c r="G7" t="n">
        <v>3.5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HYPERLINK("https://klasma.github.io/Logging_1498/artfynd/A 50293-2022 artfynd.xlsx", "A 50293-2022")</f>
        <v/>
      </c>
      <c r="T7">
        <f>HYPERLINK("https://klasma.github.io/Logging_1498/kartor/A 50293-2022 karta.png", "A 50293-2022")</f>
        <v/>
      </c>
      <c r="V7">
        <f>HYPERLINK("https://klasma.github.io/Logging_1498/klagomål/A 50293-2022 FSC-klagomål.docx", "A 50293-2022")</f>
        <v/>
      </c>
      <c r="W7">
        <f>HYPERLINK("https://klasma.github.io/Logging_1498/klagomålsmail/A 50293-2022 FSC-klagomål mail.docx", "A 50293-2022")</f>
        <v/>
      </c>
      <c r="X7">
        <f>HYPERLINK("https://klasma.github.io/Logging_1498/tillsyn/A 50293-2022 tillsynsbegäran.docx", "A 50293-2022")</f>
        <v/>
      </c>
      <c r="Y7">
        <f>HYPERLINK("https://klasma.github.io/Logging_1498/tillsynsmail/A 50293-2022 tillsynsbegäran mail.docx", "A 50293-2022")</f>
        <v/>
      </c>
    </row>
    <row r="8" ht="15" customHeight="1">
      <c r="A8" t="inlineStr">
        <is>
          <t>A 3976-2024</t>
        </is>
      </c>
      <c r="B8" s="1" t="n">
        <v>45322</v>
      </c>
      <c r="C8" s="1" t="n">
        <v>45946</v>
      </c>
      <c r="D8" t="inlineStr">
        <is>
          <t>VÄSTRA GÖTALANDS LÄN</t>
        </is>
      </c>
      <c r="E8" t="inlineStr">
        <is>
          <t>TIDAHOLM</t>
        </is>
      </c>
      <c r="G8" t="n">
        <v>1.9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Brunlångöra</t>
        </is>
      </c>
      <c r="S8">
        <f>HYPERLINK("https://klasma.github.io/Logging_1498/artfynd/A 3976-2024 artfynd.xlsx", "A 3976-2024")</f>
        <v/>
      </c>
      <c r="T8">
        <f>HYPERLINK("https://klasma.github.io/Logging_1498/kartor/A 3976-2024 karta.png", "A 3976-2024")</f>
        <v/>
      </c>
      <c r="V8">
        <f>HYPERLINK("https://klasma.github.io/Logging_1498/klagomål/A 3976-2024 FSC-klagomål.docx", "A 3976-2024")</f>
        <v/>
      </c>
      <c r="W8">
        <f>HYPERLINK("https://klasma.github.io/Logging_1498/klagomålsmail/A 3976-2024 FSC-klagomål mail.docx", "A 3976-2024")</f>
        <v/>
      </c>
      <c r="X8">
        <f>HYPERLINK("https://klasma.github.io/Logging_1498/tillsyn/A 3976-2024 tillsynsbegäran.docx", "A 3976-2024")</f>
        <v/>
      </c>
      <c r="Y8">
        <f>HYPERLINK("https://klasma.github.io/Logging_1498/tillsynsmail/A 3976-2024 tillsynsbegäran mail.docx", "A 3976-2024")</f>
        <v/>
      </c>
    </row>
    <row r="9" ht="15" customHeight="1">
      <c r="A9" t="inlineStr">
        <is>
          <t>A 41346-2025</t>
        </is>
      </c>
      <c r="B9" s="1" t="n">
        <v>45899.48846064815</v>
      </c>
      <c r="C9" s="1" t="n">
        <v>45946</v>
      </c>
      <c r="D9" t="inlineStr">
        <is>
          <t>VÄSTRA GÖTALANDS LÄN</t>
        </is>
      </c>
      <c r="E9" t="inlineStr">
        <is>
          <t>TIDAHOLM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Guldlockmossa</t>
        </is>
      </c>
      <c r="S9">
        <f>HYPERLINK("https://klasma.github.io/Logging_1498/artfynd/A 41346-2025 artfynd.xlsx", "A 41346-2025")</f>
        <v/>
      </c>
      <c r="T9">
        <f>HYPERLINK("https://klasma.github.io/Logging_1498/kartor/A 41346-2025 karta.png", "A 41346-2025")</f>
        <v/>
      </c>
      <c r="V9">
        <f>HYPERLINK("https://klasma.github.io/Logging_1498/klagomål/A 41346-2025 FSC-klagomål.docx", "A 41346-2025")</f>
        <v/>
      </c>
      <c r="W9">
        <f>HYPERLINK("https://klasma.github.io/Logging_1498/klagomålsmail/A 41346-2025 FSC-klagomål mail.docx", "A 41346-2025")</f>
        <v/>
      </c>
      <c r="X9">
        <f>HYPERLINK("https://klasma.github.io/Logging_1498/tillsyn/A 41346-2025 tillsynsbegäran.docx", "A 41346-2025")</f>
        <v/>
      </c>
      <c r="Y9">
        <f>HYPERLINK("https://klasma.github.io/Logging_1498/tillsynsmail/A 41346-2025 tillsynsbegäran mail.docx", "A 41346-2025")</f>
        <v/>
      </c>
    </row>
    <row r="10" ht="15" customHeight="1">
      <c r="A10" t="inlineStr">
        <is>
          <t>A 3581-2021</t>
        </is>
      </c>
      <c r="B10" s="1" t="n">
        <v>44220</v>
      </c>
      <c r="C10" s="1" t="n">
        <v>45946</v>
      </c>
      <c r="D10" t="inlineStr">
        <is>
          <t>VÄSTRA GÖTALANDS LÄN</t>
        </is>
      </c>
      <c r="E10" t="inlineStr">
        <is>
          <t>TIDAHOLM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68451-2020</t>
        </is>
      </c>
      <c r="B11" s="1" t="n">
        <v>44186</v>
      </c>
      <c r="C11" s="1" t="n">
        <v>45946</v>
      </c>
      <c r="D11" t="inlineStr">
        <is>
          <t>VÄSTRA GÖTALANDS LÄN</t>
        </is>
      </c>
      <c r="E11" t="inlineStr">
        <is>
          <t>TIDAHOLM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53463-2020</t>
        </is>
      </c>
      <c r="B12" s="1" t="n">
        <v>44120</v>
      </c>
      <c r="C12" s="1" t="n">
        <v>45946</v>
      </c>
      <c r="D12" t="inlineStr">
        <is>
          <t>VÄSTRA GÖTALANDS LÄN</t>
        </is>
      </c>
      <c r="E12" t="inlineStr">
        <is>
          <t>TIDAHOLM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66583-2021</t>
        </is>
      </c>
      <c r="B13" s="1" t="n">
        <v>44519</v>
      </c>
      <c r="C13" s="1" t="n">
        <v>45946</v>
      </c>
      <c r="D13" t="inlineStr">
        <is>
          <t>VÄSTRA GÖTALANDS LÄN</t>
        </is>
      </c>
      <c r="E13" t="inlineStr">
        <is>
          <t>TIDAHOLM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56854-2021</t>
        </is>
      </c>
      <c r="B14" s="1" t="n">
        <v>44481.68056712963</v>
      </c>
      <c r="C14" s="1" t="n">
        <v>45946</v>
      </c>
      <c r="D14" t="inlineStr">
        <is>
          <t>VÄSTRA GÖTALANDS LÄN</t>
        </is>
      </c>
      <c r="E14" t="inlineStr">
        <is>
          <t>TIDAHOLM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11853-2021</t>
        </is>
      </c>
      <c r="B15" s="1" t="n">
        <v>44265</v>
      </c>
      <c r="C15" s="1" t="n">
        <v>45946</v>
      </c>
      <c r="D15" t="inlineStr">
        <is>
          <t>VÄSTRA GÖTALANDS LÄN</t>
        </is>
      </c>
      <c r="E15" t="inlineStr">
        <is>
          <t>TIDAHOLM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43338-2021</t>
        </is>
      </c>
      <c r="B16" s="1" t="n">
        <v>44431</v>
      </c>
      <c r="C16" s="1" t="n">
        <v>45946</v>
      </c>
      <c r="D16" t="inlineStr">
        <is>
          <t>VÄSTRA GÖTALANDS LÄN</t>
        </is>
      </c>
      <c r="E16" t="inlineStr">
        <is>
          <t>TIDAHOLM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1476-2022</t>
        </is>
      </c>
      <c r="B17" s="1" t="n">
        <v>44573</v>
      </c>
      <c r="C17" s="1" t="n">
        <v>45946</v>
      </c>
      <c r="D17" t="inlineStr">
        <is>
          <t>VÄSTRA GÖTALANDS LÄN</t>
        </is>
      </c>
      <c r="E17" t="inlineStr">
        <is>
          <t>TIDAHOLM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32618-2022</t>
        </is>
      </c>
      <c r="B18" s="1" t="n">
        <v>44783.45521990741</v>
      </c>
      <c r="C18" s="1" t="n">
        <v>45946</v>
      </c>
      <c r="D18" t="inlineStr">
        <is>
          <t>VÄSTRA GÖTALANDS LÄN</t>
        </is>
      </c>
      <c r="E18" t="inlineStr">
        <is>
          <t>TIDAHOLM</t>
        </is>
      </c>
      <c r="F18" t="inlineStr">
        <is>
          <t>Sveaskog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32570-2022</t>
        </is>
      </c>
      <c r="B19" s="1" t="n">
        <v>44783.3771875</v>
      </c>
      <c r="C19" s="1" t="n">
        <v>45946</v>
      </c>
      <c r="D19" t="inlineStr">
        <is>
          <t>VÄSTRA GÖTALANDS LÄN</t>
        </is>
      </c>
      <c r="E19" t="inlineStr">
        <is>
          <t>TIDAHOLM</t>
        </is>
      </c>
      <c r="F19" t="inlineStr">
        <is>
          <t>Sveaskog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49367-2021</t>
        </is>
      </c>
      <c r="B20" s="1" t="n">
        <v>44454.60244212963</v>
      </c>
      <c r="C20" s="1" t="n">
        <v>45946</v>
      </c>
      <c r="D20" t="inlineStr">
        <is>
          <t>VÄSTRA GÖTALANDS LÄN</t>
        </is>
      </c>
      <c r="E20" t="inlineStr">
        <is>
          <t>TIDAHOLM</t>
        </is>
      </c>
      <c r="F20" t="inlineStr">
        <is>
          <t>Sveaskog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63383-2021</t>
        </is>
      </c>
      <c r="B21" s="1" t="n">
        <v>44508</v>
      </c>
      <c r="C21" s="1" t="n">
        <v>45946</v>
      </c>
      <c r="D21" t="inlineStr">
        <is>
          <t>VÄSTRA GÖTALANDS LÄN</t>
        </is>
      </c>
      <c r="E21" t="inlineStr">
        <is>
          <t>TIDAHOLM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68511-2021</t>
        </is>
      </c>
      <c r="B22" s="1" t="n">
        <v>44529</v>
      </c>
      <c r="C22" s="1" t="n">
        <v>45946</v>
      </c>
      <c r="D22" t="inlineStr">
        <is>
          <t>VÄSTRA GÖTALANDS LÄN</t>
        </is>
      </c>
      <c r="E22" t="inlineStr">
        <is>
          <t>TIDAHOLM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73031-2021</t>
        </is>
      </c>
      <c r="B23" s="1" t="n">
        <v>44550.35746527778</v>
      </c>
      <c r="C23" s="1" t="n">
        <v>45946</v>
      </c>
      <c r="D23" t="inlineStr">
        <is>
          <t>VÄSTRA GÖTALANDS LÄN</t>
        </is>
      </c>
      <c r="E23" t="inlineStr">
        <is>
          <t>TIDAHOLM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42794-2022</t>
        </is>
      </c>
      <c r="B24" s="1" t="n">
        <v>44832</v>
      </c>
      <c r="C24" s="1" t="n">
        <v>45946</v>
      </c>
      <c r="D24" t="inlineStr">
        <is>
          <t>VÄSTRA GÖTALANDS LÄN</t>
        </is>
      </c>
      <c r="E24" t="inlineStr">
        <is>
          <t>TIDAHOLM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5228-2022</t>
        </is>
      </c>
      <c r="B25" s="1" t="n">
        <v>44594.49887731481</v>
      </c>
      <c r="C25" s="1" t="n">
        <v>45946</v>
      </c>
      <c r="D25" t="inlineStr">
        <is>
          <t>VÄSTRA GÖTALANDS LÄN</t>
        </is>
      </c>
      <c r="E25" t="inlineStr">
        <is>
          <t>TIDAHOLM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11434-2022</t>
        </is>
      </c>
      <c r="B26" s="1" t="n">
        <v>44630.61761574074</v>
      </c>
      <c r="C26" s="1" t="n">
        <v>45946</v>
      </c>
      <c r="D26" t="inlineStr">
        <is>
          <t>VÄSTRA GÖTALANDS LÄN</t>
        </is>
      </c>
      <c r="E26" t="inlineStr">
        <is>
          <t>TIDAHOLM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36685-2021</t>
        </is>
      </c>
      <c r="B27" s="1" t="n">
        <v>44392</v>
      </c>
      <c r="C27" s="1" t="n">
        <v>45946</v>
      </c>
      <c r="D27" t="inlineStr">
        <is>
          <t>VÄSTRA GÖTALANDS LÄN</t>
        </is>
      </c>
      <c r="E27" t="inlineStr">
        <is>
          <t>TIDAHOLM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17063-2021</t>
        </is>
      </c>
      <c r="B28" s="1" t="n">
        <v>44297</v>
      </c>
      <c r="C28" s="1" t="n">
        <v>45946</v>
      </c>
      <c r="D28" t="inlineStr">
        <is>
          <t>VÄSTRA GÖTALANDS LÄN</t>
        </is>
      </c>
      <c r="E28" t="inlineStr">
        <is>
          <t>TIDAHOLM</t>
        </is>
      </c>
      <c r="F28" t="inlineStr">
        <is>
          <t>Kyrkan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9064-2022</t>
        </is>
      </c>
      <c r="B29" s="1" t="n">
        <v>44615</v>
      </c>
      <c r="C29" s="1" t="n">
        <v>45946</v>
      </c>
      <c r="D29" t="inlineStr">
        <is>
          <t>VÄSTRA GÖTALANDS LÄN</t>
        </is>
      </c>
      <c r="E29" t="inlineStr">
        <is>
          <t>TIDAHOLM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9009-2022</t>
        </is>
      </c>
      <c r="B30" s="1" t="n">
        <v>44615</v>
      </c>
      <c r="C30" s="1" t="n">
        <v>45946</v>
      </c>
      <c r="D30" t="inlineStr">
        <is>
          <t>VÄSTRA GÖTALANDS LÄN</t>
        </is>
      </c>
      <c r="E30" t="inlineStr">
        <is>
          <t>TIDAHOLM</t>
        </is>
      </c>
      <c r="F30" t="inlineStr">
        <is>
          <t>Kyrkan</t>
        </is>
      </c>
      <c r="G30" t="n">
        <v>7.9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63378-2021</t>
        </is>
      </c>
      <c r="B31" s="1" t="n">
        <v>44508</v>
      </c>
      <c r="C31" s="1" t="n">
        <v>45946</v>
      </c>
      <c r="D31" t="inlineStr">
        <is>
          <t>VÄSTRA GÖTALANDS LÄN</t>
        </is>
      </c>
      <c r="E31" t="inlineStr">
        <is>
          <t>TIDAHOLM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51678-2021</t>
        </is>
      </c>
      <c r="B32" s="1" t="n">
        <v>44462</v>
      </c>
      <c r="C32" s="1" t="n">
        <v>45946</v>
      </c>
      <c r="D32" t="inlineStr">
        <is>
          <t>VÄSTRA GÖTALANDS LÄN</t>
        </is>
      </c>
      <c r="E32" t="inlineStr">
        <is>
          <t>TIDAHOLM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64578-2020</t>
        </is>
      </c>
      <c r="B33" s="1" t="n">
        <v>44169</v>
      </c>
      <c r="C33" s="1" t="n">
        <v>45946</v>
      </c>
      <c r="D33" t="inlineStr">
        <is>
          <t>VÄSTRA GÖTALANDS LÄN</t>
        </is>
      </c>
      <c r="E33" t="inlineStr">
        <is>
          <t>TIDAHOLM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47963-2021</t>
        </is>
      </c>
      <c r="B34" s="1" t="n">
        <v>44449.26315972222</v>
      </c>
      <c r="C34" s="1" t="n">
        <v>45946</v>
      </c>
      <c r="D34" t="inlineStr">
        <is>
          <t>VÄSTRA GÖTALANDS LÄN</t>
        </is>
      </c>
      <c r="E34" t="inlineStr">
        <is>
          <t>TIDAHOLM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43812-2021</t>
        </is>
      </c>
      <c r="B35" s="1" t="n">
        <v>44433</v>
      </c>
      <c r="C35" s="1" t="n">
        <v>45946</v>
      </c>
      <c r="D35" t="inlineStr">
        <is>
          <t>VÄSTRA GÖTALANDS LÄN</t>
        </is>
      </c>
      <c r="E35" t="inlineStr">
        <is>
          <t>TIDAHOLM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19647-2022</t>
        </is>
      </c>
      <c r="B36" s="1" t="n">
        <v>44694</v>
      </c>
      <c r="C36" s="1" t="n">
        <v>45946</v>
      </c>
      <c r="D36" t="inlineStr">
        <is>
          <t>VÄSTRA GÖTALANDS LÄN</t>
        </is>
      </c>
      <c r="E36" t="inlineStr">
        <is>
          <t>TIDAHOLM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5668-2021</t>
        </is>
      </c>
      <c r="B37" s="1" t="n">
        <v>44230</v>
      </c>
      <c r="C37" s="1" t="n">
        <v>45946</v>
      </c>
      <c r="D37" t="inlineStr">
        <is>
          <t>VÄSTRA GÖTALANDS LÄN</t>
        </is>
      </c>
      <c r="E37" t="inlineStr">
        <is>
          <t>TIDAHOLM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64927-2021</t>
        </is>
      </c>
      <c r="B38" s="1" t="n">
        <v>44512</v>
      </c>
      <c r="C38" s="1" t="n">
        <v>45946</v>
      </c>
      <c r="D38" t="inlineStr">
        <is>
          <t>VÄSTRA GÖTALANDS LÄN</t>
        </is>
      </c>
      <c r="E38" t="inlineStr">
        <is>
          <t>TIDAHOLM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64930-2021</t>
        </is>
      </c>
      <c r="B39" s="1" t="n">
        <v>44512</v>
      </c>
      <c r="C39" s="1" t="n">
        <v>45946</v>
      </c>
      <c r="D39" t="inlineStr">
        <is>
          <t>VÄSTRA GÖTALANDS LÄN</t>
        </is>
      </c>
      <c r="E39" t="inlineStr">
        <is>
          <t>TIDAHOLM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13542-2021</t>
        </is>
      </c>
      <c r="B40" s="1" t="n">
        <v>44273</v>
      </c>
      <c r="C40" s="1" t="n">
        <v>45946</v>
      </c>
      <c r="D40" t="inlineStr">
        <is>
          <t>VÄSTRA GÖTALANDS LÄN</t>
        </is>
      </c>
      <c r="E40" t="inlineStr">
        <is>
          <t>TIDAHOLM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3847-2022</t>
        </is>
      </c>
      <c r="B41" s="1" t="n">
        <v>44587</v>
      </c>
      <c r="C41" s="1" t="n">
        <v>45946</v>
      </c>
      <c r="D41" t="inlineStr">
        <is>
          <t>VÄSTRA GÖTALANDS LÄN</t>
        </is>
      </c>
      <c r="E41" t="inlineStr">
        <is>
          <t>TIDAHOLM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56095-2022</t>
        </is>
      </c>
      <c r="B42" s="1" t="n">
        <v>44889.64608796296</v>
      </c>
      <c r="C42" s="1" t="n">
        <v>45946</v>
      </c>
      <c r="D42" t="inlineStr">
        <is>
          <t>VÄSTRA GÖTALANDS LÄN</t>
        </is>
      </c>
      <c r="E42" t="inlineStr">
        <is>
          <t>TIDAHOLM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17812-2021</t>
        </is>
      </c>
      <c r="B43" s="1" t="n">
        <v>44300</v>
      </c>
      <c r="C43" s="1" t="n">
        <v>45946</v>
      </c>
      <c r="D43" t="inlineStr">
        <is>
          <t>VÄSTRA GÖTALANDS LÄN</t>
        </is>
      </c>
      <c r="E43" t="inlineStr">
        <is>
          <t>TIDAHOLM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40627-2021</t>
        </is>
      </c>
      <c r="B44" s="1" t="n">
        <v>44420</v>
      </c>
      <c r="C44" s="1" t="n">
        <v>45946</v>
      </c>
      <c r="D44" t="inlineStr">
        <is>
          <t>VÄSTRA GÖTALANDS LÄN</t>
        </is>
      </c>
      <c r="E44" t="inlineStr">
        <is>
          <t>TIDAHOLM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43328-2021</t>
        </is>
      </c>
      <c r="B45" s="1" t="n">
        <v>44431</v>
      </c>
      <c r="C45" s="1" t="n">
        <v>45946</v>
      </c>
      <c r="D45" t="inlineStr">
        <is>
          <t>VÄSTRA GÖTALANDS LÄN</t>
        </is>
      </c>
      <c r="E45" t="inlineStr">
        <is>
          <t>TIDAHOLM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64926-2021</t>
        </is>
      </c>
      <c r="B46" s="1" t="n">
        <v>44512</v>
      </c>
      <c r="C46" s="1" t="n">
        <v>45946</v>
      </c>
      <c r="D46" t="inlineStr">
        <is>
          <t>VÄSTRA GÖTALANDS LÄN</t>
        </is>
      </c>
      <c r="E46" t="inlineStr">
        <is>
          <t>TIDAHOLM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32615-2022</t>
        </is>
      </c>
      <c r="B47" s="1" t="n">
        <v>44783.45457175926</v>
      </c>
      <c r="C47" s="1" t="n">
        <v>45946</v>
      </c>
      <c r="D47" t="inlineStr">
        <is>
          <t>VÄSTRA GÖTALANDS LÄN</t>
        </is>
      </c>
      <c r="E47" t="inlineStr">
        <is>
          <t>TIDAHOLM</t>
        </is>
      </c>
      <c r="F47" t="inlineStr">
        <is>
          <t>Sveaskog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34573-2021</t>
        </is>
      </c>
      <c r="B48" s="1" t="n">
        <v>44382</v>
      </c>
      <c r="C48" s="1" t="n">
        <v>45946</v>
      </c>
      <c r="D48" t="inlineStr">
        <is>
          <t>VÄSTRA GÖTALANDS LÄN</t>
        </is>
      </c>
      <c r="E48" t="inlineStr">
        <is>
          <t>TIDAHOLM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72686-2021</t>
        </is>
      </c>
      <c r="B49" s="1" t="n">
        <v>44546.65344907407</v>
      </c>
      <c r="C49" s="1" t="n">
        <v>45946</v>
      </c>
      <c r="D49" t="inlineStr">
        <is>
          <t>VÄSTRA GÖTALANDS LÄN</t>
        </is>
      </c>
      <c r="E49" t="inlineStr">
        <is>
          <t>TIDAHOLM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58009-2021</t>
        </is>
      </c>
      <c r="B50" s="1" t="n">
        <v>44456</v>
      </c>
      <c r="C50" s="1" t="n">
        <v>45946</v>
      </c>
      <c r="D50" t="inlineStr">
        <is>
          <t>VÄSTRA GÖTALANDS LÄN</t>
        </is>
      </c>
      <c r="E50" t="inlineStr">
        <is>
          <t>TIDAHOLM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15737-2021</t>
        </is>
      </c>
      <c r="B51" s="1" t="n">
        <v>44286</v>
      </c>
      <c r="C51" s="1" t="n">
        <v>45946</v>
      </c>
      <c r="D51" t="inlineStr">
        <is>
          <t>VÄSTRA GÖTALANDS LÄN</t>
        </is>
      </c>
      <c r="E51" t="inlineStr">
        <is>
          <t>TIDAHOLM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1457-2022</t>
        </is>
      </c>
      <c r="B52" s="1" t="n">
        <v>44573</v>
      </c>
      <c r="C52" s="1" t="n">
        <v>45946</v>
      </c>
      <c r="D52" t="inlineStr">
        <is>
          <t>VÄSTRA GÖTALANDS LÄN</t>
        </is>
      </c>
      <c r="E52" t="inlineStr">
        <is>
          <t>TIDAHOLM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20989-2022</t>
        </is>
      </c>
      <c r="B53" s="1" t="n">
        <v>44703.80895833333</v>
      </c>
      <c r="C53" s="1" t="n">
        <v>45946</v>
      </c>
      <c r="D53" t="inlineStr">
        <is>
          <t>VÄSTRA GÖTALANDS LÄN</t>
        </is>
      </c>
      <c r="E53" t="inlineStr">
        <is>
          <t>TIDAHOLM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25629-2021</t>
        </is>
      </c>
      <c r="B54" s="1" t="n">
        <v>44343.50334490741</v>
      </c>
      <c r="C54" s="1" t="n">
        <v>45946</v>
      </c>
      <c r="D54" t="inlineStr">
        <is>
          <t>VÄSTRA GÖTALANDS LÄN</t>
        </is>
      </c>
      <c r="E54" t="inlineStr">
        <is>
          <t>TIDAHOLM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8502-2022</t>
        </is>
      </c>
      <c r="B55" s="1" t="n">
        <v>44613</v>
      </c>
      <c r="C55" s="1" t="n">
        <v>45946</v>
      </c>
      <c r="D55" t="inlineStr">
        <is>
          <t>VÄSTRA GÖTALANDS LÄN</t>
        </is>
      </c>
      <c r="E55" t="inlineStr">
        <is>
          <t>TIDAHOLM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51535-2022</t>
        </is>
      </c>
      <c r="B56" s="1" t="n">
        <v>44869.83858796296</v>
      </c>
      <c r="C56" s="1" t="n">
        <v>45946</v>
      </c>
      <c r="D56" t="inlineStr">
        <is>
          <t>VÄSTRA GÖTALANDS LÄN</t>
        </is>
      </c>
      <c r="E56" t="inlineStr">
        <is>
          <t>TIDAHOLM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68293-2021</t>
        </is>
      </c>
      <c r="B57" s="1" t="n">
        <v>44526.74181712963</v>
      </c>
      <c r="C57" s="1" t="n">
        <v>45946</v>
      </c>
      <c r="D57" t="inlineStr">
        <is>
          <t>VÄSTRA GÖTALANDS LÄN</t>
        </is>
      </c>
      <c r="E57" t="inlineStr">
        <is>
          <t>TIDAHOLM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72690-2021</t>
        </is>
      </c>
      <c r="B58" s="1" t="n">
        <v>44546.65739583333</v>
      </c>
      <c r="C58" s="1" t="n">
        <v>45946</v>
      </c>
      <c r="D58" t="inlineStr">
        <is>
          <t>VÄSTRA GÖTALANDS LÄN</t>
        </is>
      </c>
      <c r="E58" t="inlineStr">
        <is>
          <t>TIDAHOLM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55936-2020</t>
        </is>
      </c>
      <c r="B59" s="1" t="n">
        <v>44133</v>
      </c>
      <c r="C59" s="1" t="n">
        <v>45946</v>
      </c>
      <c r="D59" t="inlineStr">
        <is>
          <t>VÄSTRA GÖTALANDS LÄN</t>
        </is>
      </c>
      <c r="E59" t="inlineStr">
        <is>
          <t>TIDAHOLM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4311-2022</t>
        </is>
      </c>
      <c r="B60" s="1" t="n">
        <v>44588.83569444445</v>
      </c>
      <c r="C60" s="1" t="n">
        <v>45946</v>
      </c>
      <c r="D60" t="inlineStr">
        <is>
          <t>VÄSTRA GÖTALANDS LÄN</t>
        </is>
      </c>
      <c r="E60" t="inlineStr">
        <is>
          <t>TIDAHOLM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50768-2021</t>
        </is>
      </c>
      <c r="B61" s="1" t="n">
        <v>44456</v>
      </c>
      <c r="C61" s="1" t="n">
        <v>45946</v>
      </c>
      <c r="D61" t="inlineStr">
        <is>
          <t>VÄSTRA GÖTALANDS LÄN</t>
        </is>
      </c>
      <c r="E61" t="inlineStr">
        <is>
          <t>TIDAHOLM</t>
        </is>
      </c>
      <c r="G61" t="n">
        <v>9.199999999999999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54856-2021</t>
        </is>
      </c>
      <c r="B62" s="1" t="n">
        <v>44474.32905092592</v>
      </c>
      <c r="C62" s="1" t="n">
        <v>45946</v>
      </c>
      <c r="D62" t="inlineStr">
        <is>
          <t>VÄSTRA GÖTALANDS LÄN</t>
        </is>
      </c>
      <c r="E62" t="inlineStr">
        <is>
          <t>TIDAHOLM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34579-2021</t>
        </is>
      </c>
      <c r="B63" s="1" t="n">
        <v>44382</v>
      </c>
      <c r="C63" s="1" t="n">
        <v>45946</v>
      </c>
      <c r="D63" t="inlineStr">
        <is>
          <t>VÄSTRA GÖTALANDS LÄN</t>
        </is>
      </c>
      <c r="E63" t="inlineStr">
        <is>
          <t>TIDAHOLM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9004-2022</t>
        </is>
      </c>
      <c r="B64" s="1" t="n">
        <v>44615</v>
      </c>
      <c r="C64" s="1" t="n">
        <v>45946</v>
      </c>
      <c r="D64" t="inlineStr">
        <is>
          <t>VÄSTRA GÖTALANDS LÄN</t>
        </is>
      </c>
      <c r="E64" t="inlineStr">
        <is>
          <t>TIDAHOLM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64724-2021</t>
        </is>
      </c>
      <c r="B65" s="1" t="n">
        <v>44511</v>
      </c>
      <c r="C65" s="1" t="n">
        <v>45946</v>
      </c>
      <c r="D65" t="inlineStr">
        <is>
          <t>VÄSTRA GÖTALANDS LÄN</t>
        </is>
      </c>
      <c r="E65" t="inlineStr">
        <is>
          <t>TIDAHOLM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9786-2021</t>
        </is>
      </c>
      <c r="B66" s="1" t="n">
        <v>44252.66797453703</v>
      </c>
      <c r="C66" s="1" t="n">
        <v>45946</v>
      </c>
      <c r="D66" t="inlineStr">
        <is>
          <t>VÄSTRA GÖTALANDS LÄN</t>
        </is>
      </c>
      <c r="E66" t="inlineStr">
        <is>
          <t>TIDAHOLM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4509-2022</t>
        </is>
      </c>
      <c r="B67" s="1" t="n">
        <v>44589</v>
      </c>
      <c r="C67" s="1" t="n">
        <v>45946</v>
      </c>
      <c r="D67" t="inlineStr">
        <is>
          <t>VÄSTRA GÖTALANDS LÄN</t>
        </is>
      </c>
      <c r="E67" t="inlineStr">
        <is>
          <t>TIDAHOLM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36708-2021</t>
        </is>
      </c>
      <c r="B68" s="1" t="n">
        <v>44392</v>
      </c>
      <c r="C68" s="1" t="n">
        <v>45946</v>
      </c>
      <c r="D68" t="inlineStr">
        <is>
          <t>VÄSTRA GÖTALANDS LÄN</t>
        </is>
      </c>
      <c r="E68" t="inlineStr">
        <is>
          <t>TIDAHOLM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34582-2021</t>
        </is>
      </c>
      <c r="B69" s="1" t="n">
        <v>44382</v>
      </c>
      <c r="C69" s="1" t="n">
        <v>45946</v>
      </c>
      <c r="D69" t="inlineStr">
        <is>
          <t>VÄSTRA GÖTALANDS LÄN</t>
        </is>
      </c>
      <c r="E69" t="inlineStr">
        <is>
          <t>TIDAHOLM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54113-2022</t>
        </is>
      </c>
      <c r="B70" s="1" t="n">
        <v>44881.56228009259</v>
      </c>
      <c r="C70" s="1" t="n">
        <v>45946</v>
      </c>
      <c r="D70" t="inlineStr">
        <is>
          <t>VÄSTRA GÖTALANDS LÄN</t>
        </is>
      </c>
      <c r="E70" t="inlineStr">
        <is>
          <t>TIDAHOLM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10325-2022</t>
        </is>
      </c>
      <c r="B71" s="1" t="n">
        <v>44623.2690162037</v>
      </c>
      <c r="C71" s="1" t="n">
        <v>45946</v>
      </c>
      <c r="D71" t="inlineStr">
        <is>
          <t>VÄSTRA GÖTALANDS LÄN</t>
        </is>
      </c>
      <c r="E71" t="inlineStr">
        <is>
          <t>TIDAHOLM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55432-2020</t>
        </is>
      </c>
      <c r="B72" s="1" t="n">
        <v>44130</v>
      </c>
      <c r="C72" s="1" t="n">
        <v>45946</v>
      </c>
      <c r="D72" t="inlineStr">
        <is>
          <t>VÄSTRA GÖTALANDS LÄN</t>
        </is>
      </c>
      <c r="E72" t="inlineStr">
        <is>
          <t>TIDAHOLM</t>
        </is>
      </c>
      <c r="F72" t="inlineStr">
        <is>
          <t>Kommuner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2840-2022</t>
        </is>
      </c>
      <c r="B73" s="1" t="n">
        <v>44580</v>
      </c>
      <c r="C73" s="1" t="n">
        <v>45946</v>
      </c>
      <c r="D73" t="inlineStr">
        <is>
          <t>VÄSTRA GÖTALANDS LÄN</t>
        </is>
      </c>
      <c r="E73" t="inlineStr">
        <is>
          <t>TIDAHOLM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10273-2022</t>
        </is>
      </c>
      <c r="B74" s="1" t="n">
        <v>44622</v>
      </c>
      <c r="C74" s="1" t="n">
        <v>45946</v>
      </c>
      <c r="D74" t="inlineStr">
        <is>
          <t>VÄSTRA GÖTALANDS LÄN</t>
        </is>
      </c>
      <c r="E74" t="inlineStr">
        <is>
          <t>TIDAHOLM</t>
        </is>
      </c>
      <c r="G74" t="n">
        <v>6.8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73025-2021</t>
        </is>
      </c>
      <c r="B75" s="1" t="n">
        <v>44550.35263888889</v>
      </c>
      <c r="C75" s="1" t="n">
        <v>45946</v>
      </c>
      <c r="D75" t="inlineStr">
        <is>
          <t>VÄSTRA GÖTALANDS LÄN</t>
        </is>
      </c>
      <c r="E75" t="inlineStr">
        <is>
          <t>TIDAHOLM</t>
        </is>
      </c>
      <c r="G75" t="n">
        <v>7.7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73028-2021</t>
        </is>
      </c>
      <c r="B76" s="1" t="n">
        <v>44550.35586805556</v>
      </c>
      <c r="C76" s="1" t="n">
        <v>45946</v>
      </c>
      <c r="D76" t="inlineStr">
        <is>
          <t>VÄSTRA GÖTALANDS LÄN</t>
        </is>
      </c>
      <c r="E76" t="inlineStr">
        <is>
          <t>TIDAHOLM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73034-2021</t>
        </is>
      </c>
      <c r="B77" s="1" t="n">
        <v>44550.36349537037</v>
      </c>
      <c r="C77" s="1" t="n">
        <v>45946</v>
      </c>
      <c r="D77" t="inlineStr">
        <is>
          <t>VÄSTRA GÖTALANDS LÄN</t>
        </is>
      </c>
      <c r="E77" t="inlineStr">
        <is>
          <t>TIDAHOLM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39321-2022</t>
        </is>
      </c>
      <c r="B78" s="1" t="n">
        <v>44817.71060185185</v>
      </c>
      <c r="C78" s="1" t="n">
        <v>45946</v>
      </c>
      <c r="D78" t="inlineStr">
        <is>
          <t>VÄSTRA GÖTALANDS LÄN</t>
        </is>
      </c>
      <c r="E78" t="inlineStr">
        <is>
          <t>TIDAHOLM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49115-2022</t>
        </is>
      </c>
      <c r="B79" s="1" t="n">
        <v>44860</v>
      </c>
      <c r="C79" s="1" t="n">
        <v>45946</v>
      </c>
      <c r="D79" t="inlineStr">
        <is>
          <t>VÄSTRA GÖTALANDS LÄN</t>
        </is>
      </c>
      <c r="E79" t="inlineStr">
        <is>
          <t>TIDAHOLM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38134-2022</t>
        </is>
      </c>
      <c r="B80" s="1" t="n">
        <v>44812</v>
      </c>
      <c r="C80" s="1" t="n">
        <v>45946</v>
      </c>
      <c r="D80" t="inlineStr">
        <is>
          <t>VÄSTRA GÖTALANDS LÄN</t>
        </is>
      </c>
      <c r="E80" t="inlineStr">
        <is>
          <t>TIDAHOLM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23044-2022</t>
        </is>
      </c>
      <c r="B81" s="1" t="n">
        <v>44719.42737268518</v>
      </c>
      <c r="C81" s="1" t="n">
        <v>45946</v>
      </c>
      <c r="D81" t="inlineStr">
        <is>
          <t>VÄSTRA GÖTALANDS LÄN</t>
        </is>
      </c>
      <c r="E81" t="inlineStr">
        <is>
          <t>TIDAHOLM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34588-2021</t>
        </is>
      </c>
      <c r="B82" s="1" t="n">
        <v>44382</v>
      </c>
      <c r="C82" s="1" t="n">
        <v>45946</v>
      </c>
      <c r="D82" t="inlineStr">
        <is>
          <t>VÄSTRA GÖTALANDS LÄN</t>
        </is>
      </c>
      <c r="E82" t="inlineStr">
        <is>
          <t>TIDAHOLM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63950-2021</t>
        </is>
      </c>
      <c r="B83" s="1" t="n">
        <v>44509</v>
      </c>
      <c r="C83" s="1" t="n">
        <v>45946</v>
      </c>
      <c r="D83" t="inlineStr">
        <is>
          <t>VÄSTRA GÖTALANDS LÄN</t>
        </is>
      </c>
      <c r="E83" t="inlineStr">
        <is>
          <t>TIDAHOLM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9140-2022</t>
        </is>
      </c>
      <c r="B84" s="1" t="n">
        <v>44615</v>
      </c>
      <c r="C84" s="1" t="n">
        <v>45946</v>
      </c>
      <c r="D84" t="inlineStr">
        <is>
          <t>VÄSTRA GÖTALANDS LÄN</t>
        </is>
      </c>
      <c r="E84" t="inlineStr">
        <is>
          <t>TIDAHOLM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62059-2023</t>
        </is>
      </c>
      <c r="B85" s="1" t="n">
        <v>45266</v>
      </c>
      <c r="C85" s="1" t="n">
        <v>45946</v>
      </c>
      <c r="D85" t="inlineStr">
        <is>
          <t>VÄSTRA GÖTALANDS LÄN</t>
        </is>
      </c>
      <c r="E85" t="inlineStr">
        <is>
          <t>TIDAHOLM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62121-2023</t>
        </is>
      </c>
      <c r="B86" s="1" t="n">
        <v>45267.2840162037</v>
      </c>
      <c r="C86" s="1" t="n">
        <v>45946</v>
      </c>
      <c r="D86" t="inlineStr">
        <is>
          <t>VÄSTRA GÖTALANDS LÄN</t>
        </is>
      </c>
      <c r="E86" t="inlineStr">
        <is>
          <t>TIDAHOLM</t>
        </is>
      </c>
      <c r="G86" t="n">
        <v>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36194-2024</t>
        </is>
      </c>
      <c r="B87" s="1" t="n">
        <v>45534</v>
      </c>
      <c r="C87" s="1" t="n">
        <v>45946</v>
      </c>
      <c r="D87" t="inlineStr">
        <is>
          <t>VÄSTRA GÖTALANDS LÄN</t>
        </is>
      </c>
      <c r="E87" t="inlineStr">
        <is>
          <t>TIDAHOLM</t>
        </is>
      </c>
      <c r="F87" t="inlineStr">
        <is>
          <t>Allmännings- och besparingsskogar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28671-2023</t>
        </is>
      </c>
      <c r="B88" s="1" t="n">
        <v>45103.66701388889</v>
      </c>
      <c r="C88" s="1" t="n">
        <v>45946</v>
      </c>
      <c r="D88" t="inlineStr">
        <is>
          <t>VÄSTRA GÖTALANDS LÄN</t>
        </is>
      </c>
      <c r="E88" t="inlineStr">
        <is>
          <t>TIDAHOLM</t>
        </is>
      </c>
      <c r="F88" t="inlineStr">
        <is>
          <t>Kyrkan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18596-2024</t>
        </is>
      </c>
      <c r="B89" s="1" t="n">
        <v>45425</v>
      </c>
      <c r="C89" s="1" t="n">
        <v>45946</v>
      </c>
      <c r="D89" t="inlineStr">
        <is>
          <t>VÄSTRA GÖTALANDS LÄN</t>
        </is>
      </c>
      <c r="E89" t="inlineStr">
        <is>
          <t>TIDAHOLM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19572-2022</t>
        </is>
      </c>
      <c r="B90" s="1" t="n">
        <v>44693.84070601852</v>
      </c>
      <c r="C90" s="1" t="n">
        <v>45946</v>
      </c>
      <c r="D90" t="inlineStr">
        <is>
          <t>VÄSTRA GÖTALANDS LÄN</t>
        </is>
      </c>
      <c r="E90" t="inlineStr">
        <is>
          <t>TIDAHOLM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2994-2023</t>
        </is>
      </c>
      <c r="B91" s="1" t="n">
        <v>44945.73666666666</v>
      </c>
      <c r="C91" s="1" t="n">
        <v>45946</v>
      </c>
      <c r="D91" t="inlineStr">
        <is>
          <t>VÄSTRA GÖTALANDS LÄN</t>
        </is>
      </c>
      <c r="E91" t="inlineStr">
        <is>
          <t>TIDAHOLM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40603-2024</t>
        </is>
      </c>
      <c r="B92" s="1" t="n">
        <v>45556.4603125</v>
      </c>
      <c r="C92" s="1" t="n">
        <v>45946</v>
      </c>
      <c r="D92" t="inlineStr">
        <is>
          <t>VÄSTRA GÖTALANDS LÄN</t>
        </is>
      </c>
      <c r="E92" t="inlineStr">
        <is>
          <t>TIDAHOLM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74340-2021</t>
        </is>
      </c>
      <c r="B93" s="1" t="n">
        <v>44559.48967592593</v>
      </c>
      <c r="C93" s="1" t="n">
        <v>45946</v>
      </c>
      <c r="D93" t="inlineStr">
        <is>
          <t>VÄSTRA GÖTALANDS LÄN</t>
        </is>
      </c>
      <c r="E93" t="inlineStr">
        <is>
          <t>TIDAHOLM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17670-2025</t>
        </is>
      </c>
      <c r="B94" s="1" t="n">
        <v>45758.3678125</v>
      </c>
      <c r="C94" s="1" t="n">
        <v>45946</v>
      </c>
      <c r="D94" t="inlineStr">
        <is>
          <t>VÄSTRA GÖTALANDS LÄN</t>
        </is>
      </c>
      <c r="E94" t="inlineStr">
        <is>
          <t>TIDAHOLM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18489-2022</t>
        </is>
      </c>
      <c r="B95" s="1" t="n">
        <v>44686.59855324074</v>
      </c>
      <c r="C95" s="1" t="n">
        <v>45946</v>
      </c>
      <c r="D95" t="inlineStr">
        <is>
          <t>VÄSTRA GÖTALANDS LÄN</t>
        </is>
      </c>
      <c r="E95" t="inlineStr">
        <is>
          <t>TIDAHOLM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52806-2021</t>
        </is>
      </c>
      <c r="B96" s="1" t="n">
        <v>44456</v>
      </c>
      <c r="C96" s="1" t="n">
        <v>45946</v>
      </c>
      <c r="D96" t="inlineStr">
        <is>
          <t>VÄSTRA GÖTALANDS LÄN</t>
        </is>
      </c>
      <c r="E96" t="inlineStr">
        <is>
          <t>TIDAHOLM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39315-2022</t>
        </is>
      </c>
      <c r="B97" s="1" t="n">
        <v>44817.70091435185</v>
      </c>
      <c r="C97" s="1" t="n">
        <v>45946</v>
      </c>
      <c r="D97" t="inlineStr">
        <is>
          <t>VÄSTRA GÖTALANDS LÄN</t>
        </is>
      </c>
      <c r="E97" t="inlineStr">
        <is>
          <t>TIDAHOLM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9159-2022</t>
        </is>
      </c>
      <c r="B98" s="1" t="n">
        <v>44615.65287037037</v>
      </c>
      <c r="C98" s="1" t="n">
        <v>45946</v>
      </c>
      <c r="D98" t="inlineStr">
        <is>
          <t>VÄSTRA GÖTALANDS LÄN</t>
        </is>
      </c>
      <c r="E98" t="inlineStr">
        <is>
          <t>TIDAHOLM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9163-2022</t>
        </is>
      </c>
      <c r="B99" s="1" t="n">
        <v>44615</v>
      </c>
      <c r="C99" s="1" t="n">
        <v>45946</v>
      </c>
      <c r="D99" t="inlineStr">
        <is>
          <t>VÄSTRA GÖTALANDS LÄN</t>
        </is>
      </c>
      <c r="E99" t="inlineStr">
        <is>
          <t>TIDAHOLM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50724-2021</t>
        </is>
      </c>
      <c r="B100" s="1" t="n">
        <v>44456</v>
      </c>
      <c r="C100" s="1" t="n">
        <v>45946</v>
      </c>
      <c r="D100" t="inlineStr">
        <is>
          <t>VÄSTRA GÖTALANDS LÄN</t>
        </is>
      </c>
      <c r="E100" t="inlineStr">
        <is>
          <t>TIDAHOLM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50728-2021</t>
        </is>
      </c>
      <c r="B101" s="1" t="n">
        <v>44456</v>
      </c>
      <c r="C101" s="1" t="n">
        <v>45946</v>
      </c>
      <c r="D101" t="inlineStr">
        <is>
          <t>VÄSTRA GÖTALANDS LÄN</t>
        </is>
      </c>
      <c r="E101" t="inlineStr">
        <is>
          <t>TIDAHOLM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17826-2025</t>
        </is>
      </c>
      <c r="B102" s="1" t="n">
        <v>45758.57554398148</v>
      </c>
      <c r="C102" s="1" t="n">
        <v>45946</v>
      </c>
      <c r="D102" t="inlineStr">
        <is>
          <t>VÄSTRA GÖTALANDS LÄN</t>
        </is>
      </c>
      <c r="E102" t="inlineStr">
        <is>
          <t>TIDAHOLM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1442-2025</t>
        </is>
      </c>
      <c r="B103" s="1" t="n">
        <v>45669.80903935185</v>
      </c>
      <c r="C103" s="1" t="n">
        <v>45946</v>
      </c>
      <c r="D103" t="inlineStr">
        <is>
          <t>VÄSTRA GÖTALANDS LÄN</t>
        </is>
      </c>
      <c r="E103" t="inlineStr">
        <is>
          <t>TIDAHOLM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57962-2022</t>
        </is>
      </c>
      <c r="B104" s="1" t="n">
        <v>44900.43293981482</v>
      </c>
      <c r="C104" s="1" t="n">
        <v>45946</v>
      </c>
      <c r="D104" t="inlineStr">
        <is>
          <t>VÄSTRA GÖTALANDS LÄN</t>
        </is>
      </c>
      <c r="E104" t="inlineStr">
        <is>
          <t>TIDAHOLM</t>
        </is>
      </c>
      <c r="F104" t="inlineStr">
        <is>
          <t>Sveaskog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66823-2021</t>
        </is>
      </c>
      <c r="B105" s="1" t="n">
        <v>44522.40318287037</v>
      </c>
      <c r="C105" s="1" t="n">
        <v>45946</v>
      </c>
      <c r="D105" t="inlineStr">
        <is>
          <t>VÄSTRA GÖTALANDS LÄN</t>
        </is>
      </c>
      <c r="E105" t="inlineStr">
        <is>
          <t>TIDAHOLM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35029-2021</t>
        </is>
      </c>
      <c r="B106" s="1" t="n">
        <v>44383</v>
      </c>
      <c r="C106" s="1" t="n">
        <v>45946</v>
      </c>
      <c r="D106" t="inlineStr">
        <is>
          <t>VÄSTRA GÖTALANDS LÄN</t>
        </is>
      </c>
      <c r="E106" t="inlineStr">
        <is>
          <t>TIDAHOLM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4052-2025</t>
        </is>
      </c>
      <c r="B107" s="1" t="n">
        <v>45684.61820601852</v>
      </c>
      <c r="C107" s="1" t="n">
        <v>45946</v>
      </c>
      <c r="D107" t="inlineStr">
        <is>
          <t>VÄSTRA GÖTALANDS LÄN</t>
        </is>
      </c>
      <c r="E107" t="inlineStr">
        <is>
          <t>TIDAHOLM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11173-2021</t>
        </is>
      </c>
      <c r="B108" s="1" t="n">
        <v>44262.82746527778</v>
      </c>
      <c r="C108" s="1" t="n">
        <v>45946</v>
      </c>
      <c r="D108" t="inlineStr">
        <is>
          <t>VÄSTRA GÖTALANDS LÄN</t>
        </is>
      </c>
      <c r="E108" t="inlineStr">
        <is>
          <t>TIDAHOLM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58988-2022</t>
        </is>
      </c>
      <c r="B109" s="1" t="n">
        <v>44903</v>
      </c>
      <c r="C109" s="1" t="n">
        <v>45946</v>
      </c>
      <c r="D109" t="inlineStr">
        <is>
          <t>VÄSTRA GÖTALANDS LÄN</t>
        </is>
      </c>
      <c r="E109" t="inlineStr">
        <is>
          <t>TIDAHOLM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29392-2024</t>
        </is>
      </c>
      <c r="B110" s="1" t="n">
        <v>45483</v>
      </c>
      <c r="C110" s="1" t="n">
        <v>45946</v>
      </c>
      <c r="D110" t="inlineStr">
        <is>
          <t>VÄSTRA GÖTALANDS LÄN</t>
        </is>
      </c>
      <c r="E110" t="inlineStr">
        <is>
          <t>TIDAHOLM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5585-2024</t>
        </is>
      </c>
      <c r="B111" s="1" t="n">
        <v>45334.52237268518</v>
      </c>
      <c r="C111" s="1" t="n">
        <v>45946</v>
      </c>
      <c r="D111" t="inlineStr">
        <is>
          <t>VÄSTRA GÖTALANDS LÄN</t>
        </is>
      </c>
      <c r="E111" t="inlineStr">
        <is>
          <t>TIDAHOLM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12332-2022</t>
        </is>
      </c>
      <c r="B112" s="1" t="n">
        <v>44637.62238425926</v>
      </c>
      <c r="C112" s="1" t="n">
        <v>45946</v>
      </c>
      <c r="D112" t="inlineStr">
        <is>
          <t>VÄSTRA GÖTALANDS LÄN</t>
        </is>
      </c>
      <c r="E112" t="inlineStr">
        <is>
          <t>TIDAHOLM</t>
        </is>
      </c>
      <c r="F112" t="inlineStr">
        <is>
          <t>Kommuner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28682-2023</t>
        </is>
      </c>
      <c r="B113" s="1" t="n">
        <v>45103</v>
      </c>
      <c r="C113" s="1" t="n">
        <v>45946</v>
      </c>
      <c r="D113" t="inlineStr">
        <is>
          <t>VÄSTRA GÖTALANDS LÄN</t>
        </is>
      </c>
      <c r="E113" t="inlineStr">
        <is>
          <t>TIDAHOLM</t>
        </is>
      </c>
      <c r="F113" t="inlineStr">
        <is>
          <t>Kyrkan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32591-2022</t>
        </is>
      </c>
      <c r="B114" s="1" t="n">
        <v>44783</v>
      </c>
      <c r="C114" s="1" t="n">
        <v>45946</v>
      </c>
      <c r="D114" t="inlineStr">
        <is>
          <t>VÄSTRA GÖTALANDS LÄN</t>
        </is>
      </c>
      <c r="E114" t="inlineStr">
        <is>
          <t>TIDAHOLM</t>
        </is>
      </c>
      <c r="F114" t="inlineStr">
        <is>
          <t>Sveaskog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39297-2022</t>
        </is>
      </c>
      <c r="B115" s="1" t="n">
        <v>44817.66766203703</v>
      </c>
      <c r="C115" s="1" t="n">
        <v>45946</v>
      </c>
      <c r="D115" t="inlineStr">
        <is>
          <t>VÄSTRA GÖTALANDS LÄN</t>
        </is>
      </c>
      <c r="E115" t="inlineStr">
        <is>
          <t>TIDAHOLM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60549-2024</t>
        </is>
      </c>
      <c r="B116" s="1" t="n">
        <v>45643.81032407407</v>
      </c>
      <c r="C116" s="1" t="n">
        <v>45946</v>
      </c>
      <c r="D116" t="inlineStr">
        <is>
          <t>VÄSTRA GÖTALANDS LÄN</t>
        </is>
      </c>
      <c r="E116" t="inlineStr">
        <is>
          <t>TIDAHOLM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4057-2025</t>
        </is>
      </c>
      <c r="B117" s="1" t="n">
        <v>45684.62246527777</v>
      </c>
      <c r="C117" s="1" t="n">
        <v>45946</v>
      </c>
      <c r="D117" t="inlineStr">
        <is>
          <t>VÄSTRA GÖTALANDS LÄN</t>
        </is>
      </c>
      <c r="E117" t="inlineStr">
        <is>
          <t>TIDAHOLM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28296-2023</t>
        </is>
      </c>
      <c r="B118" s="1" t="n">
        <v>45099.64145833333</v>
      </c>
      <c r="C118" s="1" t="n">
        <v>45946</v>
      </c>
      <c r="D118" t="inlineStr">
        <is>
          <t>VÄSTRA GÖTALANDS LÄN</t>
        </is>
      </c>
      <c r="E118" t="inlineStr">
        <is>
          <t>TIDAHOLM</t>
        </is>
      </c>
      <c r="F118" t="inlineStr">
        <is>
          <t>Kyrkan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28327-2023</t>
        </is>
      </c>
      <c r="B119" s="1" t="n">
        <v>45099.70915509259</v>
      </c>
      <c r="C119" s="1" t="n">
        <v>45946</v>
      </c>
      <c r="D119" t="inlineStr">
        <is>
          <t>VÄSTRA GÖTALANDS LÄN</t>
        </is>
      </c>
      <c r="E119" t="inlineStr">
        <is>
          <t>TIDAHOLM</t>
        </is>
      </c>
      <c r="F119" t="inlineStr">
        <is>
          <t>Kyrkan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16382-2023</t>
        </is>
      </c>
      <c r="B120" s="1" t="n">
        <v>45029</v>
      </c>
      <c r="C120" s="1" t="n">
        <v>45946</v>
      </c>
      <c r="D120" t="inlineStr">
        <is>
          <t>VÄSTRA GÖTALANDS LÄN</t>
        </is>
      </c>
      <c r="E120" t="inlineStr">
        <is>
          <t>TIDAHOLM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34843-2024</t>
        </is>
      </c>
      <c r="B121" s="1" t="n">
        <v>45526</v>
      </c>
      <c r="C121" s="1" t="n">
        <v>45946</v>
      </c>
      <c r="D121" t="inlineStr">
        <is>
          <t>VÄSTRA GÖTALANDS LÄN</t>
        </is>
      </c>
      <c r="E121" t="inlineStr">
        <is>
          <t>TIDAHOLM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26529-2024</t>
        </is>
      </c>
      <c r="B122" s="1" t="n">
        <v>45469</v>
      </c>
      <c r="C122" s="1" t="n">
        <v>45946</v>
      </c>
      <c r="D122" t="inlineStr">
        <is>
          <t>VÄSTRA GÖTALANDS LÄN</t>
        </is>
      </c>
      <c r="E122" t="inlineStr">
        <is>
          <t>TIDAHOLM</t>
        </is>
      </c>
      <c r="F122" t="inlineStr">
        <is>
          <t>Sveaskog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26542-2024</t>
        </is>
      </c>
      <c r="B123" s="1" t="n">
        <v>45469</v>
      </c>
      <c r="C123" s="1" t="n">
        <v>45946</v>
      </c>
      <c r="D123" t="inlineStr">
        <is>
          <t>VÄSTRA GÖTALANDS LÄN</t>
        </is>
      </c>
      <c r="E123" t="inlineStr">
        <is>
          <t>TIDAHOLM</t>
        </is>
      </c>
      <c r="F123" t="inlineStr">
        <is>
          <t>Sveaskog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44038-2024</t>
        </is>
      </c>
      <c r="B124" s="1" t="n">
        <v>45572.58230324074</v>
      </c>
      <c r="C124" s="1" t="n">
        <v>45946</v>
      </c>
      <c r="D124" t="inlineStr">
        <is>
          <t>VÄSTRA GÖTALANDS LÄN</t>
        </is>
      </c>
      <c r="E124" t="inlineStr">
        <is>
          <t>TIDAHOLM</t>
        </is>
      </c>
      <c r="F124" t="inlineStr">
        <is>
          <t>Sveaskog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54298-2023</t>
        </is>
      </c>
      <c r="B125" s="1" t="n">
        <v>45232.7922337963</v>
      </c>
      <c r="C125" s="1" t="n">
        <v>45946</v>
      </c>
      <c r="D125" t="inlineStr">
        <is>
          <t>VÄSTRA GÖTALANDS LÄN</t>
        </is>
      </c>
      <c r="E125" t="inlineStr">
        <is>
          <t>TIDAHOLM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27822-2023</t>
        </is>
      </c>
      <c r="B126" s="1" t="n">
        <v>45098.50954861111</v>
      </c>
      <c r="C126" s="1" t="n">
        <v>45946</v>
      </c>
      <c r="D126" t="inlineStr">
        <is>
          <t>VÄSTRA GÖTALANDS LÄN</t>
        </is>
      </c>
      <c r="E126" t="inlineStr">
        <is>
          <t>TIDAHOLM</t>
        </is>
      </c>
      <c r="F126" t="inlineStr">
        <is>
          <t>Kyrkan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60040-2022</t>
        </is>
      </c>
      <c r="B127" s="1" t="n">
        <v>44902</v>
      </c>
      <c r="C127" s="1" t="n">
        <v>45946</v>
      </c>
      <c r="D127" t="inlineStr">
        <is>
          <t>VÄSTRA GÖTALANDS LÄN</t>
        </is>
      </c>
      <c r="E127" t="inlineStr">
        <is>
          <t>TIDAHOLM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61754-2023</t>
        </is>
      </c>
      <c r="B128" s="1" t="n">
        <v>45265.8140625</v>
      </c>
      <c r="C128" s="1" t="n">
        <v>45946</v>
      </c>
      <c r="D128" t="inlineStr">
        <is>
          <t>VÄSTRA GÖTALANDS LÄN</t>
        </is>
      </c>
      <c r="E128" t="inlineStr">
        <is>
          <t>TIDAHOLM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10609-2025</t>
        </is>
      </c>
      <c r="B129" s="1" t="n">
        <v>45721.59949074074</v>
      </c>
      <c r="C129" s="1" t="n">
        <v>45946</v>
      </c>
      <c r="D129" t="inlineStr">
        <is>
          <t>VÄSTRA GÖTALANDS LÄN</t>
        </is>
      </c>
      <c r="E129" t="inlineStr">
        <is>
          <t>TIDAHOLM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11598-2023</t>
        </is>
      </c>
      <c r="B130" s="1" t="n">
        <v>44994.38266203704</v>
      </c>
      <c r="C130" s="1" t="n">
        <v>45946</v>
      </c>
      <c r="D130" t="inlineStr">
        <is>
          <t>VÄSTRA GÖTALANDS LÄN</t>
        </is>
      </c>
      <c r="E130" t="inlineStr">
        <is>
          <t>TIDAHOLM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46037-2024</t>
        </is>
      </c>
      <c r="B131" s="1" t="n">
        <v>45580.72895833333</v>
      </c>
      <c r="C131" s="1" t="n">
        <v>45946</v>
      </c>
      <c r="D131" t="inlineStr">
        <is>
          <t>VÄSTRA GÖTALANDS LÄN</t>
        </is>
      </c>
      <c r="E131" t="inlineStr">
        <is>
          <t>TIDAHOLM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7904-2025</t>
        </is>
      </c>
      <c r="B132" s="1" t="n">
        <v>45707.32996527778</v>
      </c>
      <c r="C132" s="1" t="n">
        <v>45946</v>
      </c>
      <c r="D132" t="inlineStr">
        <is>
          <t>VÄSTRA GÖTALANDS LÄN</t>
        </is>
      </c>
      <c r="E132" t="inlineStr">
        <is>
          <t>TIDAHOLM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8373-2022</t>
        </is>
      </c>
      <c r="B133" s="1" t="n">
        <v>44610</v>
      </c>
      <c r="C133" s="1" t="n">
        <v>45946</v>
      </c>
      <c r="D133" t="inlineStr">
        <is>
          <t>VÄSTRA GÖTALANDS LÄN</t>
        </is>
      </c>
      <c r="E133" t="inlineStr">
        <is>
          <t>TIDAHOLM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25110-2024</t>
        </is>
      </c>
      <c r="B134" s="1" t="n">
        <v>45462.43706018518</v>
      </c>
      <c r="C134" s="1" t="n">
        <v>45946</v>
      </c>
      <c r="D134" t="inlineStr">
        <is>
          <t>VÄSTRA GÖTALANDS LÄN</t>
        </is>
      </c>
      <c r="E134" t="inlineStr">
        <is>
          <t>TIDAHOLM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53400-2024</t>
        </is>
      </c>
      <c r="B135" s="1" t="n">
        <v>45614.48913194444</v>
      </c>
      <c r="C135" s="1" t="n">
        <v>45946</v>
      </c>
      <c r="D135" t="inlineStr">
        <is>
          <t>VÄSTRA GÖTALANDS LÄN</t>
        </is>
      </c>
      <c r="E135" t="inlineStr">
        <is>
          <t>TIDAHOLM</t>
        </is>
      </c>
      <c r="F135" t="inlineStr">
        <is>
          <t>Sveaskog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52036-2024</t>
        </is>
      </c>
      <c r="B136" s="1" t="n">
        <v>45608.30641203704</v>
      </c>
      <c r="C136" s="1" t="n">
        <v>45946</v>
      </c>
      <c r="D136" t="inlineStr">
        <is>
          <t>VÄSTRA GÖTALANDS LÄN</t>
        </is>
      </c>
      <c r="E136" t="inlineStr">
        <is>
          <t>TIDAHOLM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50624-2022</t>
        </is>
      </c>
      <c r="B137" s="1" t="n">
        <v>44866</v>
      </c>
      <c r="C137" s="1" t="n">
        <v>45946</v>
      </c>
      <c r="D137" t="inlineStr">
        <is>
          <t>VÄSTRA GÖTALANDS LÄN</t>
        </is>
      </c>
      <c r="E137" t="inlineStr">
        <is>
          <t>TIDAHOLM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9106-2021</t>
        </is>
      </c>
      <c r="B138" s="1" t="n">
        <v>44249</v>
      </c>
      <c r="C138" s="1" t="n">
        <v>45946</v>
      </c>
      <c r="D138" t="inlineStr">
        <is>
          <t>VÄSTRA GÖTALANDS LÄN</t>
        </is>
      </c>
      <c r="E138" t="inlineStr">
        <is>
          <t>TIDAHOLM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2145-2025</t>
        </is>
      </c>
      <c r="B139" s="1" t="n">
        <v>45672</v>
      </c>
      <c r="C139" s="1" t="n">
        <v>45946</v>
      </c>
      <c r="D139" t="inlineStr">
        <is>
          <t>VÄSTRA GÖTALANDS LÄN</t>
        </is>
      </c>
      <c r="E139" t="inlineStr">
        <is>
          <t>TIDAHOLM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32439-2023</t>
        </is>
      </c>
      <c r="B140" s="1" t="n">
        <v>45120</v>
      </c>
      <c r="C140" s="1" t="n">
        <v>45946</v>
      </c>
      <c r="D140" t="inlineStr">
        <is>
          <t>VÄSTRA GÖTALANDS LÄN</t>
        </is>
      </c>
      <c r="E140" t="inlineStr">
        <is>
          <t>TIDAHOLM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23353-2022</t>
        </is>
      </c>
      <c r="B141" s="1" t="n">
        <v>44720</v>
      </c>
      <c r="C141" s="1" t="n">
        <v>45946</v>
      </c>
      <c r="D141" t="inlineStr">
        <is>
          <t>VÄSTRA GÖTALANDS LÄN</t>
        </is>
      </c>
      <c r="E141" t="inlineStr">
        <is>
          <t>TIDAHOLM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53379-2024</t>
        </is>
      </c>
      <c r="B142" s="1" t="n">
        <v>45614.47459490741</v>
      </c>
      <c r="C142" s="1" t="n">
        <v>45946</v>
      </c>
      <c r="D142" t="inlineStr">
        <is>
          <t>VÄSTRA GÖTALANDS LÄN</t>
        </is>
      </c>
      <c r="E142" t="inlineStr">
        <is>
          <t>TIDAHOLM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18257-2023</t>
        </is>
      </c>
      <c r="B143" s="1" t="n">
        <v>45041</v>
      </c>
      <c r="C143" s="1" t="n">
        <v>45946</v>
      </c>
      <c r="D143" t="inlineStr">
        <is>
          <t>VÄSTRA GÖTALANDS LÄN</t>
        </is>
      </c>
      <c r="E143" t="inlineStr">
        <is>
          <t>TIDAHOLM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13588-2023</t>
        </is>
      </c>
      <c r="B144" s="1" t="n">
        <v>45006.5583449074</v>
      </c>
      <c r="C144" s="1" t="n">
        <v>45946</v>
      </c>
      <c r="D144" t="inlineStr">
        <is>
          <t>VÄSTRA GÖTALANDS LÄN</t>
        </is>
      </c>
      <c r="E144" t="inlineStr">
        <is>
          <t>TIDAHOLM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57576-2024</t>
        </is>
      </c>
      <c r="B145" s="1" t="n">
        <v>45630.47453703704</v>
      </c>
      <c r="C145" s="1" t="n">
        <v>45946</v>
      </c>
      <c r="D145" t="inlineStr">
        <is>
          <t>VÄSTRA GÖTALANDS LÄN</t>
        </is>
      </c>
      <c r="E145" t="inlineStr">
        <is>
          <t>TIDAHOLM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57964-2022</t>
        </is>
      </c>
      <c r="B146" s="1" t="n">
        <v>44900.43491898148</v>
      </c>
      <c r="C146" s="1" t="n">
        <v>45946</v>
      </c>
      <c r="D146" t="inlineStr">
        <is>
          <t>VÄSTRA GÖTALANDS LÄN</t>
        </is>
      </c>
      <c r="E146" t="inlineStr">
        <is>
          <t>TIDAHOLM</t>
        </is>
      </c>
      <c r="F146" t="inlineStr">
        <is>
          <t>Sveaskog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57969-2022</t>
        </is>
      </c>
      <c r="B147" s="1" t="n">
        <v>44900.44082175926</v>
      </c>
      <c r="C147" s="1" t="n">
        <v>45946</v>
      </c>
      <c r="D147" t="inlineStr">
        <is>
          <t>VÄSTRA GÖTALANDS LÄN</t>
        </is>
      </c>
      <c r="E147" t="inlineStr">
        <is>
          <t>TIDAHOLM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90-2025</t>
        </is>
      </c>
      <c r="B148" s="1" t="n">
        <v>45649</v>
      </c>
      <c r="C148" s="1" t="n">
        <v>45946</v>
      </c>
      <c r="D148" t="inlineStr">
        <is>
          <t>VÄSTRA GÖTALANDS LÄN</t>
        </is>
      </c>
      <c r="E148" t="inlineStr">
        <is>
          <t>TIDAHOLM</t>
        </is>
      </c>
      <c r="F148" t="inlineStr">
        <is>
          <t>Allmännings- och besparingsskogar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48116-2023</t>
        </is>
      </c>
      <c r="B149" s="1" t="n">
        <v>45205.35052083333</v>
      </c>
      <c r="C149" s="1" t="n">
        <v>45946</v>
      </c>
      <c r="D149" t="inlineStr">
        <is>
          <t>VÄSTRA GÖTALANDS LÄN</t>
        </is>
      </c>
      <c r="E149" t="inlineStr">
        <is>
          <t>TIDAHOLM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42778-2023</t>
        </is>
      </c>
      <c r="B150" s="1" t="n">
        <v>45181.79244212963</v>
      </c>
      <c r="C150" s="1" t="n">
        <v>45946</v>
      </c>
      <c r="D150" t="inlineStr">
        <is>
          <t>VÄSTRA GÖTALANDS LÄN</t>
        </is>
      </c>
      <c r="E150" t="inlineStr">
        <is>
          <t>TIDAHOLM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11437-2022</t>
        </is>
      </c>
      <c r="B151" s="1" t="n">
        <v>44630.62163194444</v>
      </c>
      <c r="C151" s="1" t="n">
        <v>45946</v>
      </c>
      <c r="D151" t="inlineStr">
        <is>
          <t>VÄSTRA GÖTALANDS LÄN</t>
        </is>
      </c>
      <c r="E151" t="inlineStr">
        <is>
          <t>TIDAHOLM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5005-2024</t>
        </is>
      </c>
      <c r="B152" s="1" t="n">
        <v>45329.66890046297</v>
      </c>
      <c r="C152" s="1" t="n">
        <v>45946</v>
      </c>
      <c r="D152" t="inlineStr">
        <is>
          <t>VÄSTRA GÖTALANDS LÄN</t>
        </is>
      </c>
      <c r="E152" t="inlineStr">
        <is>
          <t>TIDAHOLM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5008-2024</t>
        </is>
      </c>
      <c r="B153" s="1" t="n">
        <v>45329</v>
      </c>
      <c r="C153" s="1" t="n">
        <v>45946</v>
      </c>
      <c r="D153" t="inlineStr">
        <is>
          <t>VÄSTRA GÖTALANDS LÄN</t>
        </is>
      </c>
      <c r="E153" t="inlineStr">
        <is>
          <t>TIDAHOLM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52030-2024</t>
        </is>
      </c>
      <c r="B154" s="1" t="n">
        <v>45608.27928240741</v>
      </c>
      <c r="C154" s="1" t="n">
        <v>45946</v>
      </c>
      <c r="D154" t="inlineStr">
        <is>
          <t>VÄSTRA GÖTALANDS LÄN</t>
        </is>
      </c>
      <c r="E154" t="inlineStr">
        <is>
          <t>TIDAHOLM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923-2025</t>
        </is>
      </c>
      <c r="B155" s="1" t="n">
        <v>45665.81203703704</v>
      </c>
      <c r="C155" s="1" t="n">
        <v>45946</v>
      </c>
      <c r="D155" t="inlineStr">
        <is>
          <t>VÄSTRA GÖTALANDS LÄN</t>
        </is>
      </c>
      <c r="E155" t="inlineStr">
        <is>
          <t>TIDAHOLM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15194-2023</t>
        </is>
      </c>
      <c r="B156" s="1" t="n">
        <v>45016.74270833333</v>
      </c>
      <c r="C156" s="1" t="n">
        <v>45946</v>
      </c>
      <c r="D156" t="inlineStr">
        <is>
          <t>VÄSTRA GÖTALANDS LÄN</t>
        </is>
      </c>
      <c r="E156" t="inlineStr">
        <is>
          <t>TIDAHOLM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32447-2023</t>
        </is>
      </c>
      <c r="B157" s="1" t="n">
        <v>45120</v>
      </c>
      <c r="C157" s="1" t="n">
        <v>45946</v>
      </c>
      <c r="D157" t="inlineStr">
        <is>
          <t>VÄSTRA GÖTALANDS LÄN</t>
        </is>
      </c>
      <c r="E157" t="inlineStr">
        <is>
          <t>TIDAHOLM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57539-2023</t>
        </is>
      </c>
      <c r="B158" s="1" t="n">
        <v>45246</v>
      </c>
      <c r="C158" s="1" t="n">
        <v>45946</v>
      </c>
      <c r="D158" t="inlineStr">
        <is>
          <t>VÄSTRA GÖTALANDS LÄN</t>
        </is>
      </c>
      <c r="E158" t="inlineStr">
        <is>
          <t>TIDAHOLM</t>
        </is>
      </c>
      <c r="F158" t="inlineStr">
        <is>
          <t>Kyrkan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56016-2023</t>
        </is>
      </c>
      <c r="B159" s="1" t="n">
        <v>45240</v>
      </c>
      <c r="C159" s="1" t="n">
        <v>45946</v>
      </c>
      <c r="D159" t="inlineStr">
        <is>
          <t>VÄSTRA GÖTALANDS LÄN</t>
        </is>
      </c>
      <c r="E159" t="inlineStr">
        <is>
          <t>TIDAHOLM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13780-2025</t>
        </is>
      </c>
      <c r="B160" s="1" t="n">
        <v>45737.44548611111</v>
      </c>
      <c r="C160" s="1" t="n">
        <v>45946</v>
      </c>
      <c r="D160" t="inlineStr">
        <is>
          <t>VÄSTRA GÖTALANDS LÄN</t>
        </is>
      </c>
      <c r="E160" t="inlineStr">
        <is>
          <t>TIDAHOLM</t>
        </is>
      </c>
      <c r="G160" t="n">
        <v>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42338-2025</t>
        </is>
      </c>
      <c r="B161" s="1" t="n">
        <v>45904.70866898148</v>
      </c>
      <c r="C161" s="1" t="n">
        <v>45946</v>
      </c>
      <c r="D161" t="inlineStr">
        <is>
          <t>VÄSTRA GÖTALANDS LÄN</t>
        </is>
      </c>
      <c r="E161" t="inlineStr">
        <is>
          <t>TIDAHOLM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39570-2023</t>
        </is>
      </c>
      <c r="B162" s="1" t="n">
        <v>45167.41329861111</v>
      </c>
      <c r="C162" s="1" t="n">
        <v>45946</v>
      </c>
      <c r="D162" t="inlineStr">
        <is>
          <t>VÄSTRA GÖTALANDS LÄN</t>
        </is>
      </c>
      <c r="E162" t="inlineStr">
        <is>
          <t>TIDAHOLM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60923-2024</t>
        </is>
      </c>
      <c r="B163" s="1" t="n">
        <v>45645.35217592592</v>
      </c>
      <c r="C163" s="1" t="n">
        <v>45946</v>
      </c>
      <c r="D163" t="inlineStr">
        <is>
          <t>VÄSTRA GÖTALANDS LÄN</t>
        </is>
      </c>
      <c r="E163" t="inlineStr">
        <is>
          <t>TIDAHOLM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54122-2020</t>
        </is>
      </c>
      <c r="B164" s="1" t="n">
        <v>44125</v>
      </c>
      <c r="C164" s="1" t="n">
        <v>45946</v>
      </c>
      <c r="D164" t="inlineStr">
        <is>
          <t>VÄSTRA GÖTALANDS LÄN</t>
        </is>
      </c>
      <c r="E164" t="inlineStr">
        <is>
          <t>TIDAHOLM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28984-2024</t>
        </is>
      </c>
      <c r="B165" s="1" t="n">
        <v>45481</v>
      </c>
      <c r="C165" s="1" t="n">
        <v>45946</v>
      </c>
      <c r="D165" t="inlineStr">
        <is>
          <t>VÄSTRA GÖTALANDS LÄN</t>
        </is>
      </c>
      <c r="E165" t="inlineStr">
        <is>
          <t>TIDAHOLM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27270-2023</t>
        </is>
      </c>
      <c r="B166" s="1" t="n">
        <v>45096</v>
      </c>
      <c r="C166" s="1" t="n">
        <v>45946</v>
      </c>
      <c r="D166" t="inlineStr">
        <is>
          <t>VÄSTRA GÖTALANDS LÄN</t>
        </is>
      </c>
      <c r="E166" t="inlineStr">
        <is>
          <t>TIDAHOLM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28495-2024</t>
        </is>
      </c>
      <c r="B167" s="1" t="n">
        <v>45477</v>
      </c>
      <c r="C167" s="1" t="n">
        <v>45946</v>
      </c>
      <c r="D167" t="inlineStr">
        <is>
          <t>VÄSTRA GÖTALANDS LÄN</t>
        </is>
      </c>
      <c r="E167" t="inlineStr">
        <is>
          <t>TIDAHOLM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56756-2024</t>
        </is>
      </c>
      <c r="B168" s="1" t="n">
        <v>45628.39364583333</v>
      </c>
      <c r="C168" s="1" t="n">
        <v>45946</v>
      </c>
      <c r="D168" t="inlineStr">
        <is>
          <t>VÄSTRA GÖTALANDS LÄN</t>
        </is>
      </c>
      <c r="E168" t="inlineStr">
        <is>
          <t>TIDAHOLM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49159-2024</t>
        </is>
      </c>
      <c r="B169" s="1" t="n">
        <v>45594.84241898148</v>
      </c>
      <c r="C169" s="1" t="n">
        <v>45946</v>
      </c>
      <c r="D169" t="inlineStr">
        <is>
          <t>VÄSTRA GÖTALANDS LÄN</t>
        </is>
      </c>
      <c r="E169" t="inlineStr">
        <is>
          <t>TIDAHOLM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2152-2025</t>
        </is>
      </c>
      <c r="B170" s="1" t="n">
        <v>45672</v>
      </c>
      <c r="C170" s="1" t="n">
        <v>45946</v>
      </c>
      <c r="D170" t="inlineStr">
        <is>
          <t>VÄSTRA GÖTALANDS LÄN</t>
        </is>
      </c>
      <c r="E170" t="inlineStr">
        <is>
          <t>TIDAHOLM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49114-2022</t>
        </is>
      </c>
      <c r="B171" s="1" t="n">
        <v>44860</v>
      </c>
      <c r="C171" s="1" t="n">
        <v>45946</v>
      </c>
      <c r="D171" t="inlineStr">
        <is>
          <t>VÄSTRA GÖTALANDS LÄN</t>
        </is>
      </c>
      <c r="E171" t="inlineStr">
        <is>
          <t>TIDAHOLM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57573-2024</t>
        </is>
      </c>
      <c r="B172" s="1" t="n">
        <v>45630.46780092592</v>
      </c>
      <c r="C172" s="1" t="n">
        <v>45946</v>
      </c>
      <c r="D172" t="inlineStr">
        <is>
          <t>VÄSTRA GÖTALANDS LÄN</t>
        </is>
      </c>
      <c r="E172" t="inlineStr">
        <is>
          <t>TIDAHOLM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45468-2024</t>
        </is>
      </c>
      <c r="B173" s="1" t="n">
        <v>45576.71769675926</v>
      </c>
      <c r="C173" s="1" t="n">
        <v>45946</v>
      </c>
      <c r="D173" t="inlineStr">
        <is>
          <t>VÄSTRA GÖTALANDS LÄN</t>
        </is>
      </c>
      <c r="E173" t="inlineStr">
        <is>
          <t>TIDAHOLM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64874-2023</t>
        </is>
      </c>
      <c r="B174" s="1" t="n">
        <v>45282</v>
      </c>
      <c r="C174" s="1" t="n">
        <v>45946</v>
      </c>
      <c r="D174" t="inlineStr">
        <is>
          <t>VÄSTRA GÖTALANDS LÄN</t>
        </is>
      </c>
      <c r="E174" t="inlineStr">
        <is>
          <t>TIDAHOLM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27525-2024</t>
        </is>
      </c>
      <c r="B175" s="1" t="n">
        <v>45474</v>
      </c>
      <c r="C175" s="1" t="n">
        <v>45946</v>
      </c>
      <c r="D175" t="inlineStr">
        <is>
          <t>VÄSTRA GÖTALANDS LÄN</t>
        </is>
      </c>
      <c r="E175" t="inlineStr">
        <is>
          <t>TIDAHOLM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17801-2021</t>
        </is>
      </c>
      <c r="B176" s="1" t="n">
        <v>44300.63430555556</v>
      </c>
      <c r="C176" s="1" t="n">
        <v>45946</v>
      </c>
      <c r="D176" t="inlineStr">
        <is>
          <t>VÄSTRA GÖTALANDS LÄN</t>
        </is>
      </c>
      <c r="E176" t="inlineStr">
        <is>
          <t>TIDAHOLM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54938-2020</t>
        </is>
      </c>
      <c r="B177" s="1" t="n">
        <v>44129</v>
      </c>
      <c r="C177" s="1" t="n">
        <v>45946</v>
      </c>
      <c r="D177" t="inlineStr">
        <is>
          <t>VÄSTRA GÖTALANDS LÄN</t>
        </is>
      </c>
      <c r="E177" t="inlineStr">
        <is>
          <t>TIDAHOLM</t>
        </is>
      </c>
      <c r="F177" t="inlineStr">
        <is>
          <t>Kyrkan</t>
        </is>
      </c>
      <c r="G177" t="n">
        <v>11.2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18095-2024</t>
        </is>
      </c>
      <c r="B178" s="1" t="n">
        <v>45420</v>
      </c>
      <c r="C178" s="1" t="n">
        <v>45946</v>
      </c>
      <c r="D178" t="inlineStr">
        <is>
          <t>VÄSTRA GÖTALANDS LÄN</t>
        </is>
      </c>
      <c r="E178" t="inlineStr">
        <is>
          <t>TIDAHOLM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60252-2023</t>
        </is>
      </c>
      <c r="B179" s="1" t="n">
        <v>45258.65349537037</v>
      </c>
      <c r="C179" s="1" t="n">
        <v>45946</v>
      </c>
      <c r="D179" t="inlineStr">
        <is>
          <t>VÄSTRA GÖTALANDS LÄN</t>
        </is>
      </c>
      <c r="E179" t="inlineStr">
        <is>
          <t>TIDAHOLM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2830-2024</t>
        </is>
      </c>
      <c r="B180" s="1" t="n">
        <v>45314</v>
      </c>
      <c r="C180" s="1" t="n">
        <v>45946</v>
      </c>
      <c r="D180" t="inlineStr">
        <is>
          <t>VÄSTRA GÖTALANDS LÄN</t>
        </is>
      </c>
      <c r="E180" t="inlineStr">
        <is>
          <t>TIDAHOLM</t>
        </is>
      </c>
      <c r="G180" t="n">
        <v>7.9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18247-2023</t>
        </is>
      </c>
      <c r="B181" s="1" t="n">
        <v>45041.47372685185</v>
      </c>
      <c r="C181" s="1" t="n">
        <v>45946</v>
      </c>
      <c r="D181" t="inlineStr">
        <is>
          <t>VÄSTRA GÖTALANDS LÄN</t>
        </is>
      </c>
      <c r="E181" t="inlineStr">
        <is>
          <t>TIDAHOLM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32670-2023</t>
        </is>
      </c>
      <c r="B182" s="1" t="n">
        <v>45121</v>
      </c>
      <c r="C182" s="1" t="n">
        <v>45946</v>
      </c>
      <c r="D182" t="inlineStr">
        <is>
          <t>VÄSTRA GÖTALANDS LÄN</t>
        </is>
      </c>
      <c r="E182" t="inlineStr">
        <is>
          <t>TIDAHOLM</t>
        </is>
      </c>
      <c r="F182" t="inlineStr">
        <is>
          <t>Kommuner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43922-2023</t>
        </is>
      </c>
      <c r="B183" s="1" t="n">
        <v>45187.73872685185</v>
      </c>
      <c r="C183" s="1" t="n">
        <v>45946</v>
      </c>
      <c r="D183" t="inlineStr">
        <is>
          <t>VÄSTRA GÖTALANDS LÄN</t>
        </is>
      </c>
      <c r="E183" t="inlineStr">
        <is>
          <t>TIDAHOLM</t>
        </is>
      </c>
      <c r="G183" t="n">
        <v>6.3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46261-2021</t>
        </is>
      </c>
      <c r="B184" s="1" t="n">
        <v>44442</v>
      </c>
      <c r="C184" s="1" t="n">
        <v>45946</v>
      </c>
      <c r="D184" t="inlineStr">
        <is>
          <t>VÄSTRA GÖTALANDS LÄN</t>
        </is>
      </c>
      <c r="E184" t="inlineStr">
        <is>
          <t>TIDAHOLM</t>
        </is>
      </c>
      <c r="F184" t="inlineStr">
        <is>
          <t>Sveaskog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28684-2023</t>
        </is>
      </c>
      <c r="B185" s="1" t="n">
        <v>45103</v>
      </c>
      <c r="C185" s="1" t="n">
        <v>45946</v>
      </c>
      <c r="D185" t="inlineStr">
        <is>
          <t>VÄSTRA GÖTALANDS LÄN</t>
        </is>
      </c>
      <c r="E185" t="inlineStr">
        <is>
          <t>TIDAHOLM</t>
        </is>
      </c>
      <c r="F185" t="inlineStr">
        <is>
          <t>Kyrkan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34842-2024</t>
        </is>
      </c>
      <c r="B186" s="1" t="n">
        <v>45526.92292824074</v>
      </c>
      <c r="C186" s="1" t="n">
        <v>45946</v>
      </c>
      <c r="D186" t="inlineStr">
        <is>
          <t>VÄSTRA GÖTALANDS LÄN</t>
        </is>
      </c>
      <c r="E186" t="inlineStr">
        <is>
          <t>TIDAHOLM</t>
        </is>
      </c>
      <c r="G186" t="n">
        <v>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46009-2024</t>
        </is>
      </c>
      <c r="B187" s="1" t="n">
        <v>45580.67303240741</v>
      </c>
      <c r="C187" s="1" t="n">
        <v>45946</v>
      </c>
      <c r="D187" t="inlineStr">
        <is>
          <t>VÄSTRA GÖTALANDS LÄN</t>
        </is>
      </c>
      <c r="E187" t="inlineStr">
        <is>
          <t>TIDAHOLM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5771-2024</t>
        </is>
      </c>
      <c r="B188" s="1" t="n">
        <v>45335</v>
      </c>
      <c r="C188" s="1" t="n">
        <v>45946</v>
      </c>
      <c r="D188" t="inlineStr">
        <is>
          <t>VÄSTRA GÖTALANDS LÄN</t>
        </is>
      </c>
      <c r="E188" t="inlineStr">
        <is>
          <t>TIDAHOLM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57958-2022</t>
        </is>
      </c>
      <c r="B189" s="1" t="n">
        <v>44900.43143518519</v>
      </c>
      <c r="C189" s="1" t="n">
        <v>45946</v>
      </c>
      <c r="D189" t="inlineStr">
        <is>
          <t>VÄSTRA GÖTALANDS LÄN</t>
        </is>
      </c>
      <c r="E189" t="inlineStr">
        <is>
          <t>TIDAHOLM</t>
        </is>
      </c>
      <c r="F189" t="inlineStr">
        <is>
          <t>Sveaskog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30675-2024</t>
        </is>
      </c>
      <c r="B190" s="1" t="n">
        <v>45495.89418981481</v>
      </c>
      <c r="C190" s="1" t="n">
        <v>45946</v>
      </c>
      <c r="D190" t="inlineStr">
        <is>
          <t>VÄSTRA GÖTALANDS LÄN</t>
        </is>
      </c>
      <c r="E190" t="inlineStr">
        <is>
          <t>TIDAHOLM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30677-2024</t>
        </is>
      </c>
      <c r="B191" s="1" t="n">
        <v>45495</v>
      </c>
      <c r="C191" s="1" t="n">
        <v>45946</v>
      </c>
      <c r="D191" t="inlineStr">
        <is>
          <t>VÄSTRA GÖTALANDS LÄN</t>
        </is>
      </c>
      <c r="E191" t="inlineStr">
        <is>
          <t>TIDAHOLM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8545-2025</t>
        </is>
      </c>
      <c r="B192" s="1" t="n">
        <v>45709.60859953704</v>
      </c>
      <c r="C192" s="1" t="n">
        <v>45946</v>
      </c>
      <c r="D192" t="inlineStr">
        <is>
          <t>VÄSTRA GÖTALANDS LÄN</t>
        </is>
      </c>
      <c r="E192" t="inlineStr">
        <is>
          <t>TIDAHOLM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9231-2024</t>
        </is>
      </c>
      <c r="B193" s="1" t="n">
        <v>45358</v>
      </c>
      <c r="C193" s="1" t="n">
        <v>45946</v>
      </c>
      <c r="D193" t="inlineStr">
        <is>
          <t>VÄSTRA GÖTALANDS LÄN</t>
        </is>
      </c>
      <c r="E193" t="inlineStr">
        <is>
          <t>TIDAHOLM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9236-2024</t>
        </is>
      </c>
      <c r="B194" s="1" t="n">
        <v>45358</v>
      </c>
      <c r="C194" s="1" t="n">
        <v>45946</v>
      </c>
      <c r="D194" t="inlineStr">
        <is>
          <t>VÄSTRA GÖTALANDS LÄN</t>
        </is>
      </c>
      <c r="E194" t="inlineStr">
        <is>
          <t>TIDAHOLM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54130-2023</t>
        </is>
      </c>
      <c r="B195" s="1" t="n">
        <v>45232</v>
      </c>
      <c r="C195" s="1" t="n">
        <v>45946</v>
      </c>
      <c r="D195" t="inlineStr">
        <is>
          <t>VÄSTRA GÖTALANDS LÄN</t>
        </is>
      </c>
      <c r="E195" t="inlineStr">
        <is>
          <t>TIDAHOLM</t>
        </is>
      </c>
      <c r="F195" t="inlineStr">
        <is>
          <t>Kyrkan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45276-2024</t>
        </is>
      </c>
      <c r="B196" s="1" t="n">
        <v>45576.3666087963</v>
      </c>
      <c r="C196" s="1" t="n">
        <v>45946</v>
      </c>
      <c r="D196" t="inlineStr">
        <is>
          <t>VÄSTRA GÖTALANDS LÄN</t>
        </is>
      </c>
      <c r="E196" t="inlineStr">
        <is>
          <t>TIDAHOLM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37299-2023</t>
        </is>
      </c>
      <c r="B197" s="1" t="n">
        <v>45156.34189814814</v>
      </c>
      <c r="C197" s="1" t="n">
        <v>45946</v>
      </c>
      <c r="D197" t="inlineStr">
        <is>
          <t>VÄSTRA GÖTALANDS LÄN</t>
        </is>
      </c>
      <c r="E197" t="inlineStr">
        <is>
          <t>TIDAHOLM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52876-2023</t>
        </is>
      </c>
      <c r="B198" s="1" t="n">
        <v>45226.47097222223</v>
      </c>
      <c r="C198" s="1" t="n">
        <v>45946</v>
      </c>
      <c r="D198" t="inlineStr">
        <is>
          <t>VÄSTRA GÖTALANDS LÄN</t>
        </is>
      </c>
      <c r="E198" t="inlineStr">
        <is>
          <t>TIDAHOLM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37168-2024</t>
        </is>
      </c>
      <c r="B199" s="1" t="n">
        <v>45539</v>
      </c>
      <c r="C199" s="1" t="n">
        <v>45946</v>
      </c>
      <c r="D199" t="inlineStr">
        <is>
          <t>VÄSTRA GÖTALANDS LÄN</t>
        </is>
      </c>
      <c r="E199" t="inlineStr">
        <is>
          <t>TIDAHOLM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55780-2021</t>
        </is>
      </c>
      <c r="B200" s="1" t="n">
        <v>44476.55728009259</v>
      </c>
      <c r="C200" s="1" t="n">
        <v>45946</v>
      </c>
      <c r="D200" t="inlineStr">
        <is>
          <t>VÄSTRA GÖTALANDS LÄN</t>
        </is>
      </c>
      <c r="E200" t="inlineStr">
        <is>
          <t>TIDAHOLM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25826-2023</t>
        </is>
      </c>
      <c r="B201" s="1" t="n">
        <v>45090</v>
      </c>
      <c r="C201" s="1" t="n">
        <v>45946</v>
      </c>
      <c r="D201" t="inlineStr">
        <is>
          <t>VÄSTRA GÖTALANDS LÄN</t>
        </is>
      </c>
      <c r="E201" t="inlineStr">
        <is>
          <t>TIDAHOLM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4634-2025</t>
        </is>
      </c>
      <c r="B202" s="1" t="n">
        <v>45687.645</v>
      </c>
      <c r="C202" s="1" t="n">
        <v>45946</v>
      </c>
      <c r="D202" t="inlineStr">
        <is>
          <t>VÄSTRA GÖTALANDS LÄN</t>
        </is>
      </c>
      <c r="E202" t="inlineStr">
        <is>
          <t>TIDAHOLM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7749-2023</t>
        </is>
      </c>
      <c r="B203" s="1" t="n">
        <v>44973</v>
      </c>
      <c r="C203" s="1" t="n">
        <v>45946</v>
      </c>
      <c r="D203" t="inlineStr">
        <is>
          <t>VÄSTRA GÖTALANDS LÄN</t>
        </is>
      </c>
      <c r="E203" t="inlineStr">
        <is>
          <t>TIDAHOLM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1731-2021</t>
        </is>
      </c>
      <c r="B204" s="1" t="n">
        <v>44209</v>
      </c>
      <c r="C204" s="1" t="n">
        <v>45946</v>
      </c>
      <c r="D204" t="inlineStr">
        <is>
          <t>VÄSTRA GÖTALANDS LÄN</t>
        </is>
      </c>
      <c r="E204" t="inlineStr">
        <is>
          <t>TIDAHOLM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2658-2022</t>
        </is>
      </c>
      <c r="B205" s="1" t="n">
        <v>44580</v>
      </c>
      <c r="C205" s="1" t="n">
        <v>45946</v>
      </c>
      <c r="D205" t="inlineStr">
        <is>
          <t>VÄSTRA GÖTALANDS LÄN</t>
        </is>
      </c>
      <c r="E205" t="inlineStr">
        <is>
          <t>TIDAHOLM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51289-2024</t>
        </is>
      </c>
      <c r="B206" s="1" t="n">
        <v>45603.85575231481</v>
      </c>
      <c r="C206" s="1" t="n">
        <v>45946</v>
      </c>
      <c r="D206" t="inlineStr">
        <is>
          <t>VÄSTRA GÖTALANDS LÄN</t>
        </is>
      </c>
      <c r="E206" t="inlineStr">
        <is>
          <t>TIDAHOLM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54122-2023</t>
        </is>
      </c>
      <c r="B207" s="1" t="n">
        <v>45232</v>
      </c>
      <c r="C207" s="1" t="n">
        <v>45946</v>
      </c>
      <c r="D207" t="inlineStr">
        <is>
          <t>VÄSTRA GÖTALANDS LÄN</t>
        </is>
      </c>
      <c r="E207" t="inlineStr">
        <is>
          <t>TIDAHOLM</t>
        </is>
      </c>
      <c r="F207" t="inlineStr">
        <is>
          <t>Kyrkan</t>
        </is>
      </c>
      <c r="G207" t="n">
        <v>22.5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12026-2022</t>
        </is>
      </c>
      <c r="B208" s="1" t="n">
        <v>44636</v>
      </c>
      <c r="C208" s="1" t="n">
        <v>45946</v>
      </c>
      <c r="D208" t="inlineStr">
        <is>
          <t>VÄSTRA GÖTALANDS LÄN</t>
        </is>
      </c>
      <c r="E208" t="inlineStr">
        <is>
          <t>TIDAHOLM</t>
        </is>
      </c>
      <c r="G208" t="n">
        <v>18.8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44451-2023</t>
        </is>
      </c>
      <c r="B209" s="1" t="n">
        <v>45183</v>
      </c>
      <c r="C209" s="1" t="n">
        <v>45946</v>
      </c>
      <c r="D209" t="inlineStr">
        <is>
          <t>VÄSTRA GÖTALANDS LÄN</t>
        </is>
      </c>
      <c r="E209" t="inlineStr">
        <is>
          <t>TIDAHOLM</t>
        </is>
      </c>
      <c r="F209" t="inlineStr">
        <is>
          <t>Allmännings- och besparingsskogar</t>
        </is>
      </c>
      <c r="G209" t="n">
        <v>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61756-2023</t>
        </is>
      </c>
      <c r="B210" s="1" t="n">
        <v>45265.83193287037</v>
      </c>
      <c r="C210" s="1" t="n">
        <v>45946</v>
      </c>
      <c r="D210" t="inlineStr">
        <is>
          <t>VÄSTRA GÖTALANDS LÄN</t>
        </is>
      </c>
      <c r="E210" t="inlineStr">
        <is>
          <t>TIDAHOLM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61757-2023</t>
        </is>
      </c>
      <c r="B211" s="1" t="n">
        <v>45265.83298611111</v>
      </c>
      <c r="C211" s="1" t="n">
        <v>45946</v>
      </c>
      <c r="D211" t="inlineStr">
        <is>
          <t>VÄSTRA GÖTALANDS LÄN</t>
        </is>
      </c>
      <c r="E211" t="inlineStr">
        <is>
          <t>TIDAHOLM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29288-2023</t>
        </is>
      </c>
      <c r="B212" s="1" t="n">
        <v>45105</v>
      </c>
      <c r="C212" s="1" t="n">
        <v>45946</v>
      </c>
      <c r="D212" t="inlineStr">
        <is>
          <t>VÄSTRA GÖTALANDS LÄN</t>
        </is>
      </c>
      <c r="E212" t="inlineStr">
        <is>
          <t>TIDAHOLM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69446-2021</t>
        </is>
      </c>
      <c r="B213" s="1" t="n">
        <v>44531</v>
      </c>
      <c r="C213" s="1" t="n">
        <v>45946</v>
      </c>
      <c r="D213" t="inlineStr">
        <is>
          <t>VÄSTRA GÖTALANDS LÄN</t>
        </is>
      </c>
      <c r="E213" t="inlineStr">
        <is>
          <t>TIDAHOLM</t>
        </is>
      </c>
      <c r="F213" t="inlineStr">
        <is>
          <t>Kyrkan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38659-2025</t>
        </is>
      </c>
      <c r="B214" s="1" t="n">
        <v>45884</v>
      </c>
      <c r="C214" s="1" t="n">
        <v>45946</v>
      </c>
      <c r="D214" t="inlineStr">
        <is>
          <t>VÄSTRA GÖTALANDS LÄN</t>
        </is>
      </c>
      <c r="E214" t="inlineStr">
        <is>
          <t>TIDAHOLM</t>
        </is>
      </c>
      <c r="F214" t="inlineStr">
        <is>
          <t>Kyrkan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35956-2024</t>
        </is>
      </c>
      <c r="B215" s="1" t="n">
        <v>45533.47017361111</v>
      </c>
      <c r="C215" s="1" t="n">
        <v>45946</v>
      </c>
      <c r="D215" t="inlineStr">
        <is>
          <t>VÄSTRA GÖTALANDS LÄN</t>
        </is>
      </c>
      <c r="E215" t="inlineStr">
        <is>
          <t>TIDAHOLM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55584-2020</t>
        </is>
      </c>
      <c r="B216" s="1" t="n">
        <v>44131</v>
      </c>
      <c r="C216" s="1" t="n">
        <v>45946</v>
      </c>
      <c r="D216" t="inlineStr">
        <is>
          <t>VÄSTRA GÖTALANDS LÄN</t>
        </is>
      </c>
      <c r="E216" t="inlineStr">
        <is>
          <t>TIDAHOLM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16575-2025</t>
        </is>
      </c>
      <c r="B217" s="1" t="n">
        <v>45752.56149305555</v>
      </c>
      <c r="C217" s="1" t="n">
        <v>45946</v>
      </c>
      <c r="D217" t="inlineStr">
        <is>
          <t>VÄSTRA GÖTALANDS LÄN</t>
        </is>
      </c>
      <c r="E217" t="inlineStr">
        <is>
          <t>TIDAHOLM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15953-2022</t>
        </is>
      </c>
      <c r="B218" s="1" t="n">
        <v>44664</v>
      </c>
      <c r="C218" s="1" t="n">
        <v>45946</v>
      </c>
      <c r="D218" t="inlineStr">
        <is>
          <t>VÄSTRA GÖTALANDS LÄN</t>
        </is>
      </c>
      <c r="E218" t="inlineStr">
        <is>
          <t>TIDAHOLM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35479-2023</t>
        </is>
      </c>
      <c r="B219" s="1" t="n">
        <v>45146</v>
      </c>
      <c r="C219" s="1" t="n">
        <v>45946</v>
      </c>
      <c r="D219" t="inlineStr">
        <is>
          <t>VÄSTRA GÖTALANDS LÄN</t>
        </is>
      </c>
      <c r="E219" t="inlineStr">
        <is>
          <t>TIDAHOLM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38875-2024</t>
        </is>
      </c>
      <c r="B220" s="1" t="n">
        <v>45547.64564814815</v>
      </c>
      <c r="C220" s="1" t="n">
        <v>45946</v>
      </c>
      <c r="D220" t="inlineStr">
        <is>
          <t>VÄSTRA GÖTALANDS LÄN</t>
        </is>
      </c>
      <c r="E220" t="inlineStr">
        <is>
          <t>TIDAHOLM</t>
        </is>
      </c>
      <c r="F220" t="inlineStr">
        <is>
          <t>Sveaskog</t>
        </is>
      </c>
      <c r="G220" t="n">
        <v>3.5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16651-2023</t>
        </is>
      </c>
      <c r="B221" s="1" t="n">
        <v>45030.51758101852</v>
      </c>
      <c r="C221" s="1" t="n">
        <v>45946</v>
      </c>
      <c r="D221" t="inlineStr">
        <is>
          <t>VÄSTRA GÖTALANDS LÄN</t>
        </is>
      </c>
      <c r="E221" t="inlineStr">
        <is>
          <t>TIDAHOLM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21173-2025</t>
        </is>
      </c>
      <c r="B222" s="1" t="n">
        <v>45779.42712962963</v>
      </c>
      <c r="C222" s="1" t="n">
        <v>45946</v>
      </c>
      <c r="D222" t="inlineStr">
        <is>
          <t>VÄSTRA GÖTALANDS LÄN</t>
        </is>
      </c>
      <c r="E222" t="inlineStr">
        <is>
          <t>TIDAHOLM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26521-2024</t>
        </is>
      </c>
      <c r="B223" s="1" t="n">
        <v>45469.60047453704</v>
      </c>
      <c r="C223" s="1" t="n">
        <v>45946</v>
      </c>
      <c r="D223" t="inlineStr">
        <is>
          <t>VÄSTRA GÖTALANDS LÄN</t>
        </is>
      </c>
      <c r="E223" t="inlineStr">
        <is>
          <t>TIDAHOLM</t>
        </is>
      </c>
      <c r="F223" t="inlineStr">
        <is>
          <t>Sveaskog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26525-2024</t>
        </is>
      </c>
      <c r="B224" s="1" t="n">
        <v>45469.6058449074</v>
      </c>
      <c r="C224" s="1" t="n">
        <v>45946</v>
      </c>
      <c r="D224" t="inlineStr">
        <is>
          <t>VÄSTRA GÖTALANDS LÄN</t>
        </is>
      </c>
      <c r="E224" t="inlineStr">
        <is>
          <t>TIDAHOLM</t>
        </is>
      </c>
      <c r="F224" t="inlineStr">
        <is>
          <t>Sveaskog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26532-2024</t>
        </is>
      </c>
      <c r="B225" s="1" t="n">
        <v>45469.61131944445</v>
      </c>
      <c r="C225" s="1" t="n">
        <v>45946</v>
      </c>
      <c r="D225" t="inlineStr">
        <is>
          <t>VÄSTRA GÖTALANDS LÄN</t>
        </is>
      </c>
      <c r="E225" t="inlineStr">
        <is>
          <t>TIDAHOLM</t>
        </is>
      </c>
      <c r="F225" t="inlineStr">
        <is>
          <t>Sveaskog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26538-2024</t>
        </is>
      </c>
      <c r="B226" s="1" t="n">
        <v>45469</v>
      </c>
      <c r="C226" s="1" t="n">
        <v>45946</v>
      </c>
      <c r="D226" t="inlineStr">
        <is>
          <t>VÄSTRA GÖTALANDS LÄN</t>
        </is>
      </c>
      <c r="E226" t="inlineStr">
        <is>
          <t>TIDAHOLM</t>
        </is>
      </c>
      <c r="F226" t="inlineStr">
        <is>
          <t>Sveaskog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68631-2021</t>
        </is>
      </c>
      <c r="B227" s="1" t="n">
        <v>44529</v>
      </c>
      <c r="C227" s="1" t="n">
        <v>45946</v>
      </c>
      <c r="D227" t="inlineStr">
        <is>
          <t>VÄSTRA GÖTALANDS LÄN</t>
        </is>
      </c>
      <c r="E227" t="inlineStr">
        <is>
          <t>TIDAHOLM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21285-2025</t>
        </is>
      </c>
      <c r="B228" s="1" t="n">
        <v>45779.69329861111</v>
      </c>
      <c r="C228" s="1" t="n">
        <v>45946</v>
      </c>
      <c r="D228" t="inlineStr">
        <is>
          <t>VÄSTRA GÖTALANDS LÄN</t>
        </is>
      </c>
      <c r="E228" t="inlineStr">
        <is>
          <t>TIDAHOLM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52042-2024</t>
        </is>
      </c>
      <c r="B229" s="1" t="n">
        <v>45608.32445601852</v>
      </c>
      <c r="C229" s="1" t="n">
        <v>45946</v>
      </c>
      <c r="D229" t="inlineStr">
        <is>
          <t>VÄSTRA GÖTALANDS LÄN</t>
        </is>
      </c>
      <c r="E229" t="inlineStr">
        <is>
          <t>TIDAHOLM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59140-2024</t>
        </is>
      </c>
      <c r="B230" s="1" t="n">
        <v>45637.44023148148</v>
      </c>
      <c r="C230" s="1" t="n">
        <v>45946</v>
      </c>
      <c r="D230" t="inlineStr">
        <is>
          <t>VÄSTRA GÖTALANDS LÄN</t>
        </is>
      </c>
      <c r="E230" t="inlineStr">
        <is>
          <t>TIDAHOLM</t>
        </is>
      </c>
      <c r="G230" t="n">
        <v>9.5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9631-2024</t>
        </is>
      </c>
      <c r="B231" s="1" t="n">
        <v>45362.30850694444</v>
      </c>
      <c r="C231" s="1" t="n">
        <v>45946</v>
      </c>
      <c r="D231" t="inlineStr">
        <is>
          <t>VÄSTRA GÖTALANDS LÄN</t>
        </is>
      </c>
      <c r="E231" t="inlineStr">
        <is>
          <t>TIDAHOLM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22144-2023</t>
        </is>
      </c>
      <c r="B232" s="1" t="n">
        <v>45068</v>
      </c>
      <c r="C232" s="1" t="n">
        <v>45946</v>
      </c>
      <c r="D232" t="inlineStr">
        <is>
          <t>VÄSTRA GÖTALANDS LÄN</t>
        </is>
      </c>
      <c r="E232" t="inlineStr">
        <is>
          <t>TIDAHOLM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47397-2025</t>
        </is>
      </c>
      <c r="B233" s="1" t="n">
        <v>45930.60707175926</v>
      </c>
      <c r="C233" s="1" t="n">
        <v>45946</v>
      </c>
      <c r="D233" t="inlineStr">
        <is>
          <t>VÄSTRA GÖTALANDS LÄN</t>
        </is>
      </c>
      <c r="E233" t="inlineStr">
        <is>
          <t>TIDAHOLM</t>
        </is>
      </c>
      <c r="F233" t="inlineStr">
        <is>
          <t>Sveaskog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47391-2025</t>
        </is>
      </c>
      <c r="B234" s="1" t="n">
        <v>45930.60347222222</v>
      </c>
      <c r="C234" s="1" t="n">
        <v>45946</v>
      </c>
      <c r="D234" t="inlineStr">
        <is>
          <t>VÄSTRA GÖTALANDS LÄN</t>
        </is>
      </c>
      <c r="E234" t="inlineStr">
        <is>
          <t>TIDAHOLM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7766-2023</t>
        </is>
      </c>
      <c r="B235" s="1" t="n">
        <v>44973</v>
      </c>
      <c r="C235" s="1" t="n">
        <v>45946</v>
      </c>
      <c r="D235" t="inlineStr">
        <is>
          <t>VÄSTRA GÖTALANDS LÄN</t>
        </is>
      </c>
      <c r="E235" t="inlineStr">
        <is>
          <t>TIDAHOLM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47401-2025</t>
        </is>
      </c>
      <c r="B236" s="1" t="n">
        <v>45930.60961805555</v>
      </c>
      <c r="C236" s="1" t="n">
        <v>45946</v>
      </c>
      <c r="D236" t="inlineStr">
        <is>
          <t>VÄSTRA GÖTALANDS LÄN</t>
        </is>
      </c>
      <c r="E236" t="inlineStr">
        <is>
          <t>TIDAHOLM</t>
        </is>
      </c>
      <c r="F236" t="inlineStr">
        <is>
          <t>Sveaskog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47186-2025</t>
        </is>
      </c>
      <c r="B237" s="1" t="n">
        <v>45930.32436342593</v>
      </c>
      <c r="C237" s="1" t="n">
        <v>45946</v>
      </c>
      <c r="D237" t="inlineStr">
        <is>
          <t>VÄSTRA GÖTALANDS LÄN</t>
        </is>
      </c>
      <c r="E237" t="inlineStr">
        <is>
          <t>TIDAHOLM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27014-2025</t>
        </is>
      </c>
      <c r="B238" s="1" t="n">
        <v>45811.56616898148</v>
      </c>
      <c r="C238" s="1" t="n">
        <v>45946</v>
      </c>
      <c r="D238" t="inlineStr">
        <is>
          <t>VÄSTRA GÖTALANDS LÄN</t>
        </is>
      </c>
      <c r="E238" t="inlineStr">
        <is>
          <t>TIDAHOLM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27369-2024</t>
        </is>
      </c>
      <c r="B239" s="1" t="n">
        <v>45473</v>
      </c>
      <c r="C239" s="1" t="n">
        <v>45946</v>
      </c>
      <c r="D239" t="inlineStr">
        <is>
          <t>VÄSTRA GÖTALANDS LÄN</t>
        </is>
      </c>
      <c r="E239" t="inlineStr">
        <is>
          <t>TIDAHOLM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37070-2022</t>
        </is>
      </c>
      <c r="B240" s="1" t="n">
        <v>44806</v>
      </c>
      <c r="C240" s="1" t="n">
        <v>45946</v>
      </c>
      <c r="D240" t="inlineStr">
        <is>
          <t>VÄSTRA GÖTALANDS LÄN</t>
        </is>
      </c>
      <c r="E240" t="inlineStr">
        <is>
          <t>TIDAHOLM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49865-2024</t>
        </is>
      </c>
      <c r="B241" s="1" t="n">
        <v>45596</v>
      </c>
      <c r="C241" s="1" t="n">
        <v>45946</v>
      </c>
      <c r="D241" t="inlineStr">
        <is>
          <t>VÄSTRA GÖTALANDS LÄN</t>
        </is>
      </c>
      <c r="E241" t="inlineStr">
        <is>
          <t>TIDAHOLM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8403-2024</t>
        </is>
      </c>
      <c r="B242" s="1" t="n">
        <v>45352.79046296296</v>
      </c>
      <c r="C242" s="1" t="n">
        <v>45946</v>
      </c>
      <c r="D242" t="inlineStr">
        <is>
          <t>VÄSTRA GÖTALANDS LÄN</t>
        </is>
      </c>
      <c r="E242" t="inlineStr">
        <is>
          <t>TIDAHOLM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47355-2025</t>
        </is>
      </c>
      <c r="B243" s="1" t="n">
        <v>45930.57943287037</v>
      </c>
      <c r="C243" s="1" t="n">
        <v>45946</v>
      </c>
      <c r="D243" t="inlineStr">
        <is>
          <t>VÄSTRA GÖTALANDS LÄN</t>
        </is>
      </c>
      <c r="E243" t="inlineStr">
        <is>
          <t>TIDAHOLM</t>
        </is>
      </c>
      <c r="F243" t="inlineStr">
        <is>
          <t>Sveaskog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47518-2025</t>
        </is>
      </c>
      <c r="B244" s="1" t="n">
        <v>45931.30692129629</v>
      </c>
      <c r="C244" s="1" t="n">
        <v>45946</v>
      </c>
      <c r="D244" t="inlineStr">
        <is>
          <t>VÄSTRA GÖTALANDS LÄN</t>
        </is>
      </c>
      <c r="E244" t="inlineStr">
        <is>
          <t>TIDAHOLM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21900-2025</t>
        </is>
      </c>
      <c r="B245" s="1" t="n">
        <v>45784.45744212963</v>
      </c>
      <c r="C245" s="1" t="n">
        <v>45946</v>
      </c>
      <c r="D245" t="inlineStr">
        <is>
          <t>VÄSTRA GÖTALANDS LÄN</t>
        </is>
      </c>
      <c r="E245" t="inlineStr">
        <is>
          <t>TIDAHOLM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48035-2023</t>
        </is>
      </c>
      <c r="B246" s="1" t="n">
        <v>45204</v>
      </c>
      <c r="C246" s="1" t="n">
        <v>45946</v>
      </c>
      <c r="D246" t="inlineStr">
        <is>
          <t>VÄSTRA GÖTALANDS LÄN</t>
        </is>
      </c>
      <c r="E246" t="inlineStr">
        <is>
          <t>TIDAHOLM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51287-2024</t>
        </is>
      </c>
      <c r="B247" s="1" t="n">
        <v>45603.85266203704</v>
      </c>
      <c r="C247" s="1" t="n">
        <v>45946</v>
      </c>
      <c r="D247" t="inlineStr">
        <is>
          <t>VÄSTRA GÖTALANDS LÄN</t>
        </is>
      </c>
      <c r="E247" t="inlineStr">
        <is>
          <t>TIDAHOLM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51288-2024</t>
        </is>
      </c>
      <c r="B248" s="1" t="n">
        <v>45603.85405092593</v>
      </c>
      <c r="C248" s="1" t="n">
        <v>45946</v>
      </c>
      <c r="D248" t="inlineStr">
        <is>
          <t>VÄSTRA GÖTALANDS LÄN</t>
        </is>
      </c>
      <c r="E248" t="inlineStr">
        <is>
          <t>TIDAHOLM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47406-2025</t>
        </is>
      </c>
      <c r="B249" s="1" t="n">
        <v>45930.61263888889</v>
      </c>
      <c r="C249" s="1" t="n">
        <v>45946</v>
      </c>
      <c r="D249" t="inlineStr">
        <is>
          <t>VÄSTRA GÖTALANDS LÄN</t>
        </is>
      </c>
      <c r="E249" t="inlineStr">
        <is>
          <t>TIDAHOLM</t>
        </is>
      </c>
      <c r="F249" t="inlineStr">
        <is>
          <t>Sveaskog</t>
        </is>
      </c>
      <c r="G249" t="n">
        <v>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47387-2025</t>
        </is>
      </c>
      <c r="B250" s="1" t="n">
        <v>45930.60043981481</v>
      </c>
      <c r="C250" s="1" t="n">
        <v>45946</v>
      </c>
      <c r="D250" t="inlineStr">
        <is>
          <t>VÄSTRA GÖTALANDS LÄN</t>
        </is>
      </c>
      <c r="E250" t="inlineStr">
        <is>
          <t>TIDAHOLM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17525-2021</t>
        </is>
      </c>
      <c r="B251" s="1" t="n">
        <v>44299</v>
      </c>
      <c r="C251" s="1" t="n">
        <v>45946</v>
      </c>
      <c r="D251" t="inlineStr">
        <is>
          <t>VÄSTRA GÖTALANDS LÄN</t>
        </is>
      </c>
      <c r="E251" t="inlineStr">
        <is>
          <t>TIDAHOLM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54133-2023</t>
        </is>
      </c>
      <c r="B252" s="1" t="n">
        <v>45232</v>
      </c>
      <c r="C252" s="1" t="n">
        <v>45946</v>
      </c>
      <c r="D252" t="inlineStr">
        <is>
          <t>VÄSTRA GÖTALANDS LÄN</t>
        </is>
      </c>
      <c r="E252" t="inlineStr">
        <is>
          <t>TIDAHOLM</t>
        </is>
      </c>
      <c r="F252" t="inlineStr">
        <is>
          <t>Kyrkan</t>
        </is>
      </c>
      <c r="G252" t="n">
        <v>9.300000000000001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60645-2022</t>
        </is>
      </c>
      <c r="B253" s="1" t="n">
        <v>44911.72645833333</v>
      </c>
      <c r="C253" s="1" t="n">
        <v>45946</v>
      </c>
      <c r="D253" t="inlineStr">
        <is>
          <t>VÄSTRA GÖTALANDS LÄN</t>
        </is>
      </c>
      <c r="E253" t="inlineStr">
        <is>
          <t>TIDAHOLM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22086-2024</t>
        </is>
      </c>
      <c r="B254" s="1" t="n">
        <v>45443.69244212963</v>
      </c>
      <c r="C254" s="1" t="n">
        <v>45946</v>
      </c>
      <c r="D254" t="inlineStr">
        <is>
          <t>VÄSTRA GÖTALANDS LÄN</t>
        </is>
      </c>
      <c r="E254" t="inlineStr">
        <is>
          <t>TIDAHOLM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26695-2024</t>
        </is>
      </c>
      <c r="B255" s="1" t="n">
        <v>45469</v>
      </c>
      <c r="C255" s="1" t="n">
        <v>45946</v>
      </c>
      <c r="D255" t="inlineStr">
        <is>
          <t>VÄSTRA GÖTALANDS LÄN</t>
        </is>
      </c>
      <c r="E255" t="inlineStr">
        <is>
          <t>TIDAHOLM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35125-2024</t>
        </is>
      </c>
      <c r="B256" s="1" t="n">
        <v>45530.33131944444</v>
      </c>
      <c r="C256" s="1" t="n">
        <v>45946</v>
      </c>
      <c r="D256" t="inlineStr">
        <is>
          <t>VÄSTRA GÖTALANDS LÄN</t>
        </is>
      </c>
      <c r="E256" t="inlineStr">
        <is>
          <t>TIDAHOLM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689-2023</t>
        </is>
      </c>
      <c r="B257" s="1" t="n">
        <v>44930</v>
      </c>
      <c r="C257" s="1" t="n">
        <v>45946</v>
      </c>
      <c r="D257" t="inlineStr">
        <is>
          <t>VÄSTRA GÖTALANDS LÄN</t>
        </is>
      </c>
      <c r="E257" t="inlineStr">
        <is>
          <t>TIDAHOLM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35142-2024</t>
        </is>
      </c>
      <c r="B258" s="1" t="n">
        <v>45530.35858796296</v>
      </c>
      <c r="C258" s="1" t="n">
        <v>45946</v>
      </c>
      <c r="D258" t="inlineStr">
        <is>
          <t>VÄSTRA GÖTALANDS LÄN</t>
        </is>
      </c>
      <c r="E258" t="inlineStr">
        <is>
          <t>TIDAHOLM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22084-2024</t>
        </is>
      </c>
      <c r="B259" s="1" t="n">
        <v>45443.6706712963</v>
      </c>
      <c r="C259" s="1" t="n">
        <v>45946</v>
      </c>
      <c r="D259" t="inlineStr">
        <is>
          <t>VÄSTRA GÖTALANDS LÄN</t>
        </is>
      </c>
      <c r="E259" t="inlineStr">
        <is>
          <t>TIDAHOLM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56345-2020</t>
        </is>
      </c>
      <c r="B260" s="1" t="n">
        <v>44134</v>
      </c>
      <c r="C260" s="1" t="n">
        <v>45946</v>
      </c>
      <c r="D260" t="inlineStr">
        <is>
          <t>VÄSTRA GÖTALANDS LÄN</t>
        </is>
      </c>
      <c r="E260" t="inlineStr">
        <is>
          <t>TIDAHOLM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39931-2025</t>
        </is>
      </c>
      <c r="B261" s="1" t="n">
        <v>45891</v>
      </c>
      <c r="C261" s="1" t="n">
        <v>45946</v>
      </c>
      <c r="D261" t="inlineStr">
        <is>
          <t>VÄSTRA GÖTALANDS LÄN</t>
        </is>
      </c>
      <c r="E261" t="inlineStr">
        <is>
          <t>TIDAHOLM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49050-2021</t>
        </is>
      </c>
      <c r="B262" s="1" t="n">
        <v>44453.59045138889</v>
      </c>
      <c r="C262" s="1" t="n">
        <v>45946</v>
      </c>
      <c r="D262" t="inlineStr">
        <is>
          <t>VÄSTRA GÖTALANDS LÄN</t>
        </is>
      </c>
      <c r="E262" t="inlineStr">
        <is>
          <t>TIDAHOLM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22965-2025</t>
        </is>
      </c>
      <c r="B263" s="1" t="n">
        <v>45790.54224537037</v>
      </c>
      <c r="C263" s="1" t="n">
        <v>45946</v>
      </c>
      <c r="D263" t="inlineStr">
        <is>
          <t>VÄSTRA GÖTALANDS LÄN</t>
        </is>
      </c>
      <c r="E263" t="inlineStr">
        <is>
          <t>TIDAHOLM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35361-2024</t>
        </is>
      </c>
      <c r="B264" s="1" t="n">
        <v>45531.33550925926</v>
      </c>
      <c r="C264" s="1" t="n">
        <v>45946</v>
      </c>
      <c r="D264" t="inlineStr">
        <is>
          <t>VÄSTRA GÖTALANDS LÄN</t>
        </is>
      </c>
      <c r="E264" t="inlineStr">
        <is>
          <t>TIDAHOLM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59139-2024</t>
        </is>
      </c>
      <c r="B265" s="1" t="n">
        <v>45637.43695601852</v>
      </c>
      <c r="C265" s="1" t="n">
        <v>45946</v>
      </c>
      <c r="D265" t="inlineStr">
        <is>
          <t>VÄSTRA GÖTALANDS LÄN</t>
        </is>
      </c>
      <c r="E265" t="inlineStr">
        <is>
          <t>TIDAHOLM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1941-2025</t>
        </is>
      </c>
      <c r="B266" s="1" t="n">
        <v>45672</v>
      </c>
      <c r="C266" s="1" t="n">
        <v>45946</v>
      </c>
      <c r="D266" t="inlineStr">
        <is>
          <t>VÄSTRA GÖTALANDS LÄN</t>
        </is>
      </c>
      <c r="E266" t="inlineStr">
        <is>
          <t>TIDAHOLM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14331-2025</t>
        </is>
      </c>
      <c r="B267" s="1" t="n">
        <v>45740.89940972222</v>
      </c>
      <c r="C267" s="1" t="n">
        <v>45946</v>
      </c>
      <c r="D267" t="inlineStr">
        <is>
          <t>VÄSTRA GÖTALANDS LÄN</t>
        </is>
      </c>
      <c r="E267" t="inlineStr">
        <is>
          <t>TIDAHOLM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22963-2025</t>
        </is>
      </c>
      <c r="B268" s="1" t="n">
        <v>45790.54076388889</v>
      </c>
      <c r="C268" s="1" t="n">
        <v>45946</v>
      </c>
      <c r="D268" t="inlineStr">
        <is>
          <t>VÄSTRA GÖTALANDS LÄN</t>
        </is>
      </c>
      <c r="E268" t="inlineStr">
        <is>
          <t>TIDAHOLM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8616-2025</t>
        </is>
      </c>
      <c r="B269" s="1" t="n">
        <v>45711.37755787037</v>
      </c>
      <c r="C269" s="1" t="n">
        <v>45946</v>
      </c>
      <c r="D269" t="inlineStr">
        <is>
          <t>VÄSTRA GÖTALANDS LÄN</t>
        </is>
      </c>
      <c r="E269" t="inlineStr">
        <is>
          <t>TIDAHOLM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33568-2024</t>
        </is>
      </c>
      <c r="B270" s="1" t="n">
        <v>45519</v>
      </c>
      <c r="C270" s="1" t="n">
        <v>45946</v>
      </c>
      <c r="D270" t="inlineStr">
        <is>
          <t>VÄSTRA GÖTALANDS LÄN</t>
        </is>
      </c>
      <c r="E270" t="inlineStr">
        <is>
          <t>TIDAHOLM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22857-2025</t>
        </is>
      </c>
      <c r="B271" s="1" t="n">
        <v>45790.34878472222</v>
      </c>
      <c r="C271" s="1" t="n">
        <v>45946</v>
      </c>
      <c r="D271" t="inlineStr">
        <is>
          <t>VÄSTRA GÖTALANDS LÄN</t>
        </is>
      </c>
      <c r="E271" t="inlineStr">
        <is>
          <t>TIDAHOLM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3449-2025</t>
        </is>
      </c>
      <c r="B272" s="1" t="n">
        <v>45680.47359953704</v>
      </c>
      <c r="C272" s="1" t="n">
        <v>45946</v>
      </c>
      <c r="D272" t="inlineStr">
        <is>
          <t>VÄSTRA GÖTALANDS LÄN</t>
        </is>
      </c>
      <c r="E272" t="inlineStr">
        <is>
          <t>TIDAHOLM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39980-2025</t>
        </is>
      </c>
      <c r="B273" s="1" t="n">
        <v>45893.77959490741</v>
      </c>
      <c r="C273" s="1" t="n">
        <v>45946</v>
      </c>
      <c r="D273" t="inlineStr">
        <is>
          <t>VÄSTRA GÖTALANDS LÄN</t>
        </is>
      </c>
      <c r="E273" t="inlineStr">
        <is>
          <t>TIDAHOLM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42338-2022</t>
        </is>
      </c>
      <c r="B274" s="1" t="n">
        <v>44831.34840277778</v>
      </c>
      <c r="C274" s="1" t="n">
        <v>45946</v>
      </c>
      <c r="D274" t="inlineStr">
        <is>
          <t>VÄSTRA GÖTALANDS LÄN</t>
        </is>
      </c>
      <c r="E274" t="inlineStr">
        <is>
          <t>TIDAHOLM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11444-2022</t>
        </is>
      </c>
      <c r="B275" s="1" t="n">
        <v>44630.63126157408</v>
      </c>
      <c r="C275" s="1" t="n">
        <v>45946</v>
      </c>
      <c r="D275" t="inlineStr">
        <is>
          <t>VÄSTRA GÖTALANDS LÄN</t>
        </is>
      </c>
      <c r="E275" t="inlineStr">
        <is>
          <t>TIDAHOLM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48899-2025</t>
        </is>
      </c>
      <c r="B276" s="1" t="n">
        <v>45937.48063657407</v>
      </c>
      <c r="C276" s="1" t="n">
        <v>45946</v>
      </c>
      <c r="D276" t="inlineStr">
        <is>
          <t>VÄSTRA GÖTALANDS LÄN</t>
        </is>
      </c>
      <c r="E276" t="inlineStr">
        <is>
          <t>TIDAHOLM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48903-2025</t>
        </is>
      </c>
      <c r="B277" s="1" t="n">
        <v>45937.48201388889</v>
      </c>
      <c r="C277" s="1" t="n">
        <v>45946</v>
      </c>
      <c r="D277" t="inlineStr">
        <is>
          <t>VÄSTRA GÖTALANDS LÄN</t>
        </is>
      </c>
      <c r="E277" t="inlineStr">
        <is>
          <t>TIDAHOLM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56013-2024</t>
        </is>
      </c>
      <c r="B278" s="1" t="n">
        <v>45623.84050925926</v>
      </c>
      <c r="C278" s="1" t="n">
        <v>45946</v>
      </c>
      <c r="D278" t="inlineStr">
        <is>
          <t>VÄSTRA GÖTALANDS LÄN</t>
        </is>
      </c>
      <c r="E278" t="inlineStr">
        <is>
          <t>TIDAHOLM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23283-2022</t>
        </is>
      </c>
      <c r="B279" s="1" t="n">
        <v>44720.43766203704</v>
      </c>
      <c r="C279" s="1" t="n">
        <v>45946</v>
      </c>
      <c r="D279" t="inlineStr">
        <is>
          <t>VÄSTRA GÖTALANDS LÄN</t>
        </is>
      </c>
      <c r="E279" t="inlineStr">
        <is>
          <t>TIDAHOLM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48906-2025</t>
        </is>
      </c>
      <c r="B280" s="1" t="n">
        <v>45937.48306712963</v>
      </c>
      <c r="C280" s="1" t="n">
        <v>45946</v>
      </c>
      <c r="D280" t="inlineStr">
        <is>
          <t>VÄSTRA GÖTALANDS LÄN</t>
        </is>
      </c>
      <c r="E280" t="inlineStr">
        <is>
          <t>TIDAHOLM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48907-2025</t>
        </is>
      </c>
      <c r="B281" s="1" t="n">
        <v>45937.48375</v>
      </c>
      <c r="C281" s="1" t="n">
        <v>45946</v>
      </c>
      <c r="D281" t="inlineStr">
        <is>
          <t>VÄSTRA GÖTALANDS LÄN</t>
        </is>
      </c>
      <c r="E281" t="inlineStr">
        <is>
          <t>TIDAHOLM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11835-2025</t>
        </is>
      </c>
      <c r="B282" s="1" t="n">
        <v>45728.35657407407</v>
      </c>
      <c r="C282" s="1" t="n">
        <v>45946</v>
      </c>
      <c r="D282" t="inlineStr">
        <is>
          <t>VÄSTRA GÖTALANDS LÄN</t>
        </is>
      </c>
      <c r="E282" t="inlineStr">
        <is>
          <t>TIDAHOLM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35140-2024</t>
        </is>
      </c>
      <c r="B283" s="1" t="n">
        <v>45530</v>
      </c>
      <c r="C283" s="1" t="n">
        <v>45946</v>
      </c>
      <c r="D283" t="inlineStr">
        <is>
          <t>VÄSTRA GÖTALANDS LÄN</t>
        </is>
      </c>
      <c r="E283" t="inlineStr">
        <is>
          <t>TIDAHOLM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50078-2023</t>
        </is>
      </c>
      <c r="B284" s="1" t="n">
        <v>45215.58049768519</v>
      </c>
      <c r="C284" s="1" t="n">
        <v>45946</v>
      </c>
      <c r="D284" t="inlineStr">
        <is>
          <t>VÄSTRA GÖTALANDS LÄN</t>
        </is>
      </c>
      <c r="E284" t="inlineStr">
        <is>
          <t>TIDAHOLM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49786-2023</t>
        </is>
      </c>
      <c r="B285" s="1" t="n">
        <v>45212.61490740741</v>
      </c>
      <c r="C285" s="1" t="n">
        <v>45946</v>
      </c>
      <c r="D285" t="inlineStr">
        <is>
          <t>VÄSTRA GÖTALANDS LÄN</t>
        </is>
      </c>
      <c r="E285" t="inlineStr">
        <is>
          <t>TIDAHOLM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9374-2024</t>
        </is>
      </c>
      <c r="B286" s="1" t="n">
        <v>45359</v>
      </c>
      <c r="C286" s="1" t="n">
        <v>45946</v>
      </c>
      <c r="D286" t="inlineStr">
        <is>
          <t>VÄSTRA GÖTALANDS LÄN</t>
        </is>
      </c>
      <c r="E286" t="inlineStr">
        <is>
          <t>TIDAHOLM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39015-2024</t>
        </is>
      </c>
      <c r="B287" s="1" t="n">
        <v>45548.44391203704</v>
      </c>
      <c r="C287" s="1" t="n">
        <v>45946</v>
      </c>
      <c r="D287" t="inlineStr">
        <is>
          <t>VÄSTRA GÖTALANDS LÄN</t>
        </is>
      </c>
      <c r="E287" t="inlineStr">
        <is>
          <t>TIDAHOLM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44456-2023</t>
        </is>
      </c>
      <c r="B288" s="1" t="n">
        <v>45183</v>
      </c>
      <c r="C288" s="1" t="n">
        <v>45946</v>
      </c>
      <c r="D288" t="inlineStr">
        <is>
          <t>VÄSTRA GÖTALANDS LÄN</t>
        </is>
      </c>
      <c r="E288" t="inlineStr">
        <is>
          <t>TIDAHOLM</t>
        </is>
      </c>
      <c r="F288" t="inlineStr">
        <is>
          <t>Allmännings- och besparingsskogar</t>
        </is>
      </c>
      <c r="G288" t="n">
        <v>6.7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60207-2022</t>
        </is>
      </c>
      <c r="B289" s="1" t="n">
        <v>44910</v>
      </c>
      <c r="C289" s="1" t="n">
        <v>45946</v>
      </c>
      <c r="D289" t="inlineStr">
        <is>
          <t>VÄSTRA GÖTALANDS LÄN</t>
        </is>
      </c>
      <c r="E289" t="inlineStr">
        <is>
          <t>TIDAHOLM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49157-2024</t>
        </is>
      </c>
      <c r="B290" s="1" t="n">
        <v>45594.83465277778</v>
      </c>
      <c r="C290" s="1" t="n">
        <v>45946</v>
      </c>
      <c r="D290" t="inlineStr">
        <is>
          <t>VÄSTRA GÖTALANDS LÄN</t>
        </is>
      </c>
      <c r="E290" t="inlineStr">
        <is>
          <t>TIDAHOLM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29177-2023</t>
        </is>
      </c>
      <c r="B291" s="1" t="n">
        <v>45105</v>
      </c>
      <c r="C291" s="1" t="n">
        <v>45946</v>
      </c>
      <c r="D291" t="inlineStr">
        <is>
          <t>VÄSTRA GÖTALANDS LÄN</t>
        </is>
      </c>
      <c r="E291" t="inlineStr">
        <is>
          <t>TIDAHOLM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64394-2023</t>
        </is>
      </c>
      <c r="B292" s="1" t="n">
        <v>45280.59799768519</v>
      </c>
      <c r="C292" s="1" t="n">
        <v>45946</v>
      </c>
      <c r="D292" t="inlineStr">
        <is>
          <t>VÄSTRA GÖTALANDS LÄN</t>
        </is>
      </c>
      <c r="E292" t="inlineStr">
        <is>
          <t>TIDAHOLM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40920-2025</t>
        </is>
      </c>
      <c r="B293" s="1" t="n">
        <v>45897</v>
      </c>
      <c r="C293" s="1" t="n">
        <v>45946</v>
      </c>
      <c r="D293" t="inlineStr">
        <is>
          <t>VÄSTRA GÖTALANDS LÄN</t>
        </is>
      </c>
      <c r="E293" t="inlineStr">
        <is>
          <t>TIDAHOLM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27312-2023</t>
        </is>
      </c>
      <c r="B294" s="1" t="n">
        <v>45096</v>
      </c>
      <c r="C294" s="1" t="n">
        <v>45946</v>
      </c>
      <c r="D294" t="inlineStr">
        <is>
          <t>VÄSTRA GÖTALANDS LÄN</t>
        </is>
      </c>
      <c r="E294" t="inlineStr">
        <is>
          <t>TIDAHOLM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5997-2024</t>
        </is>
      </c>
      <c r="B295" s="1" t="n">
        <v>45336</v>
      </c>
      <c r="C295" s="1" t="n">
        <v>45946</v>
      </c>
      <c r="D295" t="inlineStr">
        <is>
          <t>VÄSTRA GÖTALANDS LÄN</t>
        </is>
      </c>
      <c r="E295" t="inlineStr">
        <is>
          <t>TIDAHOLM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8724-2024</t>
        </is>
      </c>
      <c r="B296" s="1" t="n">
        <v>45356.4206712963</v>
      </c>
      <c r="C296" s="1" t="n">
        <v>45946</v>
      </c>
      <c r="D296" t="inlineStr">
        <is>
          <t>VÄSTRA GÖTALANDS LÄN</t>
        </is>
      </c>
      <c r="E296" t="inlineStr">
        <is>
          <t>TIDAHOLM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47370-2025</t>
        </is>
      </c>
      <c r="B297" s="1" t="n">
        <v>45930.59299768518</v>
      </c>
      <c r="C297" s="1" t="n">
        <v>45946</v>
      </c>
      <c r="D297" t="inlineStr">
        <is>
          <t>VÄSTRA GÖTALANDS LÄN</t>
        </is>
      </c>
      <c r="E297" t="inlineStr">
        <is>
          <t>TIDAHOLM</t>
        </is>
      </c>
      <c r="F297" t="inlineStr">
        <is>
          <t>Sveaskog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41347-2025</t>
        </is>
      </c>
      <c r="B298" s="1" t="n">
        <v>45899.49072916667</v>
      </c>
      <c r="C298" s="1" t="n">
        <v>45946</v>
      </c>
      <c r="D298" t="inlineStr">
        <is>
          <t>VÄSTRA GÖTALANDS LÄN</t>
        </is>
      </c>
      <c r="E298" t="inlineStr">
        <is>
          <t>TIDAHOLM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46113-2024</t>
        </is>
      </c>
      <c r="B299" s="1" t="n">
        <v>45581.39112268519</v>
      </c>
      <c r="C299" s="1" t="n">
        <v>45946</v>
      </c>
      <c r="D299" t="inlineStr">
        <is>
          <t>VÄSTRA GÖTALANDS LÄN</t>
        </is>
      </c>
      <c r="E299" t="inlineStr">
        <is>
          <t>TIDAHOLM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40989-2025</t>
        </is>
      </c>
      <c r="B300" s="1" t="n">
        <v>45898.31863425926</v>
      </c>
      <c r="C300" s="1" t="n">
        <v>45946</v>
      </c>
      <c r="D300" t="inlineStr">
        <is>
          <t>VÄSTRA GÖTALANDS LÄN</t>
        </is>
      </c>
      <c r="E300" t="inlineStr">
        <is>
          <t>TIDAHOLM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17339-2024</t>
        </is>
      </c>
      <c r="B301" s="1" t="n">
        <v>45414.57461805556</v>
      </c>
      <c r="C301" s="1" t="n">
        <v>45946</v>
      </c>
      <c r="D301" t="inlineStr">
        <is>
          <t>VÄSTRA GÖTALANDS LÄN</t>
        </is>
      </c>
      <c r="E301" t="inlineStr">
        <is>
          <t>TIDAHOLM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47349-2025</t>
        </is>
      </c>
      <c r="B302" s="1" t="n">
        <v>45930.57609953704</v>
      </c>
      <c r="C302" s="1" t="n">
        <v>45946</v>
      </c>
      <c r="D302" t="inlineStr">
        <is>
          <t>VÄSTRA GÖTALANDS LÄN</t>
        </is>
      </c>
      <c r="E302" t="inlineStr">
        <is>
          <t>TIDAHOLM</t>
        </is>
      </c>
      <c r="F302" t="inlineStr">
        <is>
          <t>Sveaskog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14140-2024</t>
        </is>
      </c>
      <c r="B303" s="1" t="n">
        <v>45392.84564814815</v>
      </c>
      <c r="C303" s="1" t="n">
        <v>45946</v>
      </c>
      <c r="D303" t="inlineStr">
        <is>
          <t>VÄSTRA GÖTALANDS LÄN</t>
        </is>
      </c>
      <c r="E303" t="inlineStr">
        <is>
          <t>TIDAHOLM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73728-2021</t>
        </is>
      </c>
      <c r="B304" s="1" t="n">
        <v>44552</v>
      </c>
      <c r="C304" s="1" t="n">
        <v>45946</v>
      </c>
      <c r="D304" t="inlineStr">
        <is>
          <t>VÄSTRA GÖTALANDS LÄN</t>
        </is>
      </c>
      <c r="E304" t="inlineStr">
        <is>
          <t>TIDAHOLM</t>
        </is>
      </c>
      <c r="G304" t="n">
        <v>9.4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40527-2023</t>
        </is>
      </c>
      <c r="B305" s="1" t="n">
        <v>45170.43162037037</v>
      </c>
      <c r="C305" s="1" t="n">
        <v>45946</v>
      </c>
      <c r="D305" t="inlineStr">
        <is>
          <t>VÄSTRA GÖTALANDS LÄN</t>
        </is>
      </c>
      <c r="E305" t="inlineStr">
        <is>
          <t>TIDAHOLM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26550-2024</t>
        </is>
      </c>
      <c r="B306" s="1" t="n">
        <v>45469</v>
      </c>
      <c r="C306" s="1" t="n">
        <v>45946</v>
      </c>
      <c r="D306" t="inlineStr">
        <is>
          <t>VÄSTRA GÖTALANDS LÄN</t>
        </is>
      </c>
      <c r="E306" t="inlineStr">
        <is>
          <t>TIDAHOLM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72683-2021</t>
        </is>
      </c>
      <c r="B307" s="1" t="n">
        <v>44546.65107638889</v>
      </c>
      <c r="C307" s="1" t="n">
        <v>45946</v>
      </c>
      <c r="D307" t="inlineStr">
        <is>
          <t>VÄSTRA GÖTALANDS LÄN</t>
        </is>
      </c>
      <c r="E307" t="inlineStr">
        <is>
          <t>TIDAHOLM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26970-2025</t>
        </is>
      </c>
      <c r="B308" s="1" t="n">
        <v>45811.48039351852</v>
      </c>
      <c r="C308" s="1" t="n">
        <v>45946</v>
      </c>
      <c r="D308" t="inlineStr">
        <is>
          <t>VÄSTRA GÖTALANDS LÄN</t>
        </is>
      </c>
      <c r="E308" t="inlineStr">
        <is>
          <t>TIDAHOLM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7931-2024</t>
        </is>
      </c>
      <c r="B309" s="1" t="n">
        <v>45350.48810185185</v>
      </c>
      <c r="C309" s="1" t="n">
        <v>45946</v>
      </c>
      <c r="D309" t="inlineStr">
        <is>
          <t>VÄSTRA GÖTALANDS LÄN</t>
        </is>
      </c>
      <c r="E309" t="inlineStr">
        <is>
          <t>TIDAHOLM</t>
        </is>
      </c>
      <c r="G309" t="n">
        <v>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12080-2023</t>
        </is>
      </c>
      <c r="B310" s="1" t="n">
        <v>44997</v>
      </c>
      <c r="C310" s="1" t="n">
        <v>45946</v>
      </c>
      <c r="D310" t="inlineStr">
        <is>
          <t>VÄSTRA GÖTALANDS LÄN</t>
        </is>
      </c>
      <c r="E310" t="inlineStr">
        <is>
          <t>TIDAHOLM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18957-2025</t>
        </is>
      </c>
      <c r="B311" s="1" t="n">
        <v>45764.5202662037</v>
      </c>
      <c r="C311" s="1" t="n">
        <v>45946</v>
      </c>
      <c r="D311" t="inlineStr">
        <is>
          <t>VÄSTRA GÖTALANDS LÄN</t>
        </is>
      </c>
      <c r="E311" t="inlineStr">
        <is>
          <t>TIDAHOLM</t>
        </is>
      </c>
      <c r="G311" t="n">
        <v>8.800000000000001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27717-2025</t>
        </is>
      </c>
      <c r="B312" s="1" t="n">
        <v>45814.28092592592</v>
      </c>
      <c r="C312" s="1" t="n">
        <v>45946</v>
      </c>
      <c r="D312" t="inlineStr">
        <is>
          <t>VÄSTRA GÖTALANDS LÄN</t>
        </is>
      </c>
      <c r="E312" t="inlineStr">
        <is>
          <t>TIDAHOLM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15852-2024</t>
        </is>
      </c>
      <c r="B313" s="1" t="n">
        <v>45404.89270833333</v>
      </c>
      <c r="C313" s="1" t="n">
        <v>45946</v>
      </c>
      <c r="D313" t="inlineStr">
        <is>
          <t>VÄSTRA GÖTALANDS LÄN</t>
        </is>
      </c>
      <c r="E313" t="inlineStr">
        <is>
          <t>TIDAHOLM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28074-2025</t>
        </is>
      </c>
      <c r="B314" s="1" t="n">
        <v>45817.67849537037</v>
      </c>
      <c r="C314" s="1" t="n">
        <v>45946</v>
      </c>
      <c r="D314" t="inlineStr">
        <is>
          <t>VÄSTRA GÖTALANDS LÄN</t>
        </is>
      </c>
      <c r="E314" t="inlineStr">
        <is>
          <t>TIDAHOLM</t>
        </is>
      </c>
      <c r="G314" t="n">
        <v>4.9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28190-2025</t>
        </is>
      </c>
      <c r="B315" s="1" t="n">
        <v>45818.41606481482</v>
      </c>
      <c r="C315" s="1" t="n">
        <v>45946</v>
      </c>
      <c r="D315" t="inlineStr">
        <is>
          <t>VÄSTRA GÖTALANDS LÄN</t>
        </is>
      </c>
      <c r="E315" t="inlineStr">
        <is>
          <t>TIDAHOLM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19144-2023</t>
        </is>
      </c>
      <c r="B316" s="1" t="n">
        <v>45048</v>
      </c>
      <c r="C316" s="1" t="n">
        <v>45946</v>
      </c>
      <c r="D316" t="inlineStr">
        <is>
          <t>VÄSTRA GÖTALANDS LÄN</t>
        </is>
      </c>
      <c r="E316" t="inlineStr">
        <is>
          <t>TIDAHOLM</t>
        </is>
      </c>
      <c r="G316" t="n">
        <v>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60643-2022</t>
        </is>
      </c>
      <c r="B317" s="1" t="n">
        <v>44911.72277777778</v>
      </c>
      <c r="C317" s="1" t="n">
        <v>45946</v>
      </c>
      <c r="D317" t="inlineStr">
        <is>
          <t>VÄSTRA GÖTALANDS LÄN</t>
        </is>
      </c>
      <c r="E317" t="inlineStr">
        <is>
          <t>TIDAHOLM</t>
        </is>
      </c>
      <c r="F317" t="inlineStr">
        <is>
          <t>Sveaskog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60644-2022</t>
        </is>
      </c>
      <c r="B318" s="1" t="n">
        <v>44911.72387731481</v>
      </c>
      <c r="C318" s="1" t="n">
        <v>45946</v>
      </c>
      <c r="D318" t="inlineStr">
        <is>
          <t>VÄSTRA GÖTALANDS LÄN</t>
        </is>
      </c>
      <c r="E318" t="inlineStr">
        <is>
          <t>TIDAHOLM</t>
        </is>
      </c>
      <c r="F318" t="inlineStr">
        <is>
          <t>Sveaskog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12551-2023</t>
        </is>
      </c>
      <c r="B319" s="1" t="n">
        <v>45000</v>
      </c>
      <c r="C319" s="1" t="n">
        <v>45946</v>
      </c>
      <c r="D319" t="inlineStr">
        <is>
          <t>VÄSTRA GÖTALANDS LÄN</t>
        </is>
      </c>
      <c r="E319" t="inlineStr">
        <is>
          <t>TIDAHOLM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14907-2023</t>
        </is>
      </c>
      <c r="B320" s="1" t="n">
        <v>45013</v>
      </c>
      <c r="C320" s="1" t="n">
        <v>45946</v>
      </c>
      <c r="D320" t="inlineStr">
        <is>
          <t>VÄSTRA GÖTALANDS LÄN</t>
        </is>
      </c>
      <c r="E320" t="inlineStr">
        <is>
          <t>TIDAHOLM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18249-2022</t>
        </is>
      </c>
      <c r="B321" s="1" t="n">
        <v>44685.40488425926</v>
      </c>
      <c r="C321" s="1" t="n">
        <v>45946</v>
      </c>
      <c r="D321" t="inlineStr">
        <is>
          <t>VÄSTRA GÖTALANDS LÄN</t>
        </is>
      </c>
      <c r="E321" t="inlineStr">
        <is>
          <t>TIDAHOLM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19038-2023</t>
        </is>
      </c>
      <c r="B322" s="1" t="n">
        <v>45047</v>
      </c>
      <c r="C322" s="1" t="n">
        <v>45946</v>
      </c>
      <c r="D322" t="inlineStr">
        <is>
          <t>VÄSTRA GÖTALANDS LÄN</t>
        </is>
      </c>
      <c r="E322" t="inlineStr">
        <is>
          <t>TIDAHOLM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22480-2025</t>
        </is>
      </c>
      <c r="B323" s="1" t="n">
        <v>45786.6363425926</v>
      </c>
      <c r="C323" s="1" t="n">
        <v>45946</v>
      </c>
      <c r="D323" t="inlineStr">
        <is>
          <t>VÄSTRA GÖTALANDS LÄN</t>
        </is>
      </c>
      <c r="E323" t="inlineStr">
        <is>
          <t>TIDAHOLM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29182-2025</t>
        </is>
      </c>
      <c r="B324" s="1" t="n">
        <v>45821.745625</v>
      </c>
      <c r="C324" s="1" t="n">
        <v>45946</v>
      </c>
      <c r="D324" t="inlineStr">
        <is>
          <t>VÄSTRA GÖTALANDS LÄN</t>
        </is>
      </c>
      <c r="E324" t="inlineStr">
        <is>
          <t>TIDAHOLM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47912-2023</t>
        </is>
      </c>
      <c r="B325" s="1" t="n">
        <v>45204.51583333333</v>
      </c>
      <c r="C325" s="1" t="n">
        <v>45946</v>
      </c>
      <c r="D325" t="inlineStr">
        <is>
          <t>VÄSTRA GÖTALANDS LÄN</t>
        </is>
      </c>
      <c r="E325" t="inlineStr">
        <is>
          <t>TIDAHOLM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26534-2024</t>
        </is>
      </c>
      <c r="B326" s="1" t="n">
        <v>45469.61435185185</v>
      </c>
      <c r="C326" s="1" t="n">
        <v>45946</v>
      </c>
      <c r="D326" t="inlineStr">
        <is>
          <t>VÄSTRA GÖTALANDS LÄN</t>
        </is>
      </c>
      <c r="E326" t="inlineStr">
        <is>
          <t>TIDAHOLM</t>
        </is>
      </c>
      <c r="F326" t="inlineStr">
        <is>
          <t>Sveaskog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26548-2024</t>
        </is>
      </c>
      <c r="B327" s="1" t="n">
        <v>45469.61974537037</v>
      </c>
      <c r="C327" s="1" t="n">
        <v>45946</v>
      </c>
      <c r="D327" t="inlineStr">
        <is>
          <t>VÄSTRA GÖTALANDS LÄN</t>
        </is>
      </c>
      <c r="E327" t="inlineStr">
        <is>
          <t>TIDAHOLM</t>
        </is>
      </c>
      <c r="F327" t="inlineStr">
        <is>
          <t>Sveaskog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2442-2024</t>
        </is>
      </c>
      <c r="B328" s="1" t="n">
        <v>45311.59244212963</v>
      </c>
      <c r="C328" s="1" t="n">
        <v>45946</v>
      </c>
      <c r="D328" t="inlineStr">
        <is>
          <t>VÄSTRA GÖTALANDS LÄN</t>
        </is>
      </c>
      <c r="E328" t="inlineStr">
        <is>
          <t>TIDAHOLM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27232-2023</t>
        </is>
      </c>
      <c r="B329" s="1" t="n">
        <v>45096.5971412037</v>
      </c>
      <c r="C329" s="1" t="n">
        <v>45946</v>
      </c>
      <c r="D329" t="inlineStr">
        <is>
          <t>VÄSTRA GÖTALANDS LÄN</t>
        </is>
      </c>
      <c r="E329" t="inlineStr">
        <is>
          <t>TIDAHOLM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4888-2023</t>
        </is>
      </c>
      <c r="B330" s="1" t="n">
        <v>44958</v>
      </c>
      <c r="C330" s="1" t="n">
        <v>45946</v>
      </c>
      <c r="D330" t="inlineStr">
        <is>
          <t>VÄSTRA GÖTALANDS LÄN</t>
        </is>
      </c>
      <c r="E330" t="inlineStr">
        <is>
          <t>TIDAHOLM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35725-2023</t>
        </is>
      </c>
      <c r="B331" s="1" t="n">
        <v>45147.74729166667</v>
      </c>
      <c r="C331" s="1" t="n">
        <v>45946</v>
      </c>
      <c r="D331" t="inlineStr">
        <is>
          <t>VÄSTRA GÖTALANDS LÄN</t>
        </is>
      </c>
      <c r="E331" t="inlineStr">
        <is>
          <t>TIDAHOLM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45464-2024</t>
        </is>
      </c>
      <c r="B332" s="1" t="n">
        <v>45576.70123842593</v>
      </c>
      <c r="C332" s="1" t="n">
        <v>45946</v>
      </c>
      <c r="D332" t="inlineStr">
        <is>
          <t>VÄSTRA GÖTALANDS LÄN</t>
        </is>
      </c>
      <c r="E332" t="inlineStr">
        <is>
          <t>TIDAHOLM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693-2023</t>
        </is>
      </c>
      <c r="B333" s="1" t="n">
        <v>44930.78516203703</v>
      </c>
      <c r="C333" s="1" t="n">
        <v>45946</v>
      </c>
      <c r="D333" t="inlineStr">
        <is>
          <t>VÄSTRA GÖTALANDS LÄN</t>
        </is>
      </c>
      <c r="E333" t="inlineStr">
        <is>
          <t>TIDAHOLM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21904-2025</t>
        </is>
      </c>
      <c r="B334" s="1" t="n">
        <v>45784.46083333333</v>
      </c>
      <c r="C334" s="1" t="n">
        <v>45946</v>
      </c>
      <c r="D334" t="inlineStr">
        <is>
          <t>VÄSTRA GÖTALANDS LÄN</t>
        </is>
      </c>
      <c r="E334" t="inlineStr">
        <is>
          <t>TIDAHOLM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32561-2025</t>
        </is>
      </c>
      <c r="B335" s="1" t="n">
        <v>45838.57253472223</v>
      </c>
      <c r="C335" s="1" t="n">
        <v>45946</v>
      </c>
      <c r="D335" t="inlineStr">
        <is>
          <t>VÄSTRA GÖTALANDS LÄN</t>
        </is>
      </c>
      <c r="E335" t="inlineStr">
        <is>
          <t>TIDAHOLM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32563-2025</t>
        </is>
      </c>
      <c r="B336" s="1" t="n">
        <v>45838.57292824074</v>
      </c>
      <c r="C336" s="1" t="n">
        <v>45946</v>
      </c>
      <c r="D336" t="inlineStr">
        <is>
          <t>VÄSTRA GÖTALANDS LÄN</t>
        </is>
      </c>
      <c r="E336" t="inlineStr">
        <is>
          <t>TIDAHOLM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7917-2023</t>
        </is>
      </c>
      <c r="B337" s="1" t="n">
        <v>44973</v>
      </c>
      <c r="C337" s="1" t="n">
        <v>45946</v>
      </c>
      <c r="D337" t="inlineStr">
        <is>
          <t>VÄSTRA GÖTALANDS LÄN</t>
        </is>
      </c>
      <c r="E337" t="inlineStr">
        <is>
          <t>TIDAHOLM</t>
        </is>
      </c>
      <c r="F337" t="inlineStr">
        <is>
          <t>Sveaskog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32559-2025</t>
        </is>
      </c>
      <c r="B338" s="1" t="n">
        <v>45838.57185185186</v>
      </c>
      <c r="C338" s="1" t="n">
        <v>45946</v>
      </c>
      <c r="D338" t="inlineStr">
        <is>
          <t>VÄSTRA GÖTALANDS LÄN</t>
        </is>
      </c>
      <c r="E338" t="inlineStr">
        <is>
          <t>TIDAHOLM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32560-2025</t>
        </is>
      </c>
      <c r="B339" s="1" t="n">
        <v>45838.57230324074</v>
      </c>
      <c r="C339" s="1" t="n">
        <v>45946</v>
      </c>
      <c r="D339" t="inlineStr">
        <is>
          <t>VÄSTRA GÖTALANDS LÄN</t>
        </is>
      </c>
      <c r="E339" t="inlineStr">
        <is>
          <t>TIDAHOLM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49309-2021</t>
        </is>
      </c>
      <c r="B340" s="1" t="n">
        <v>44454</v>
      </c>
      <c r="C340" s="1" t="n">
        <v>45946</v>
      </c>
      <c r="D340" t="inlineStr">
        <is>
          <t>VÄSTRA GÖTALANDS LÄN</t>
        </is>
      </c>
      <c r="E340" t="inlineStr">
        <is>
          <t>TIDAHOLM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61361-2022</t>
        </is>
      </c>
      <c r="B341" s="1" t="n">
        <v>44915.77621527778</v>
      </c>
      <c r="C341" s="1" t="n">
        <v>45946</v>
      </c>
      <c r="D341" t="inlineStr">
        <is>
          <t>VÄSTRA GÖTALANDS LÄN</t>
        </is>
      </c>
      <c r="E341" t="inlineStr">
        <is>
          <t>TIDAHOLM</t>
        </is>
      </c>
      <c r="F341" t="inlineStr">
        <is>
          <t>Sveaskog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33506-2025</t>
        </is>
      </c>
      <c r="B342" s="1" t="n">
        <v>45841.51304398148</v>
      </c>
      <c r="C342" s="1" t="n">
        <v>45946</v>
      </c>
      <c r="D342" t="inlineStr">
        <is>
          <t>VÄSTRA GÖTALANDS LÄN</t>
        </is>
      </c>
      <c r="E342" t="inlineStr">
        <is>
          <t>TIDAHOLM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53392-2024</t>
        </is>
      </c>
      <c r="B343" s="1" t="n">
        <v>45614.48221064815</v>
      </c>
      <c r="C343" s="1" t="n">
        <v>45946</v>
      </c>
      <c r="D343" t="inlineStr">
        <is>
          <t>VÄSTRA GÖTALANDS LÄN</t>
        </is>
      </c>
      <c r="E343" t="inlineStr">
        <is>
          <t>TIDAHOLM</t>
        </is>
      </c>
      <c r="F343" t="inlineStr">
        <is>
          <t>Sveaskog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53394-2024</t>
        </is>
      </c>
      <c r="B344" s="1" t="n">
        <v>45614.48385416667</v>
      </c>
      <c r="C344" s="1" t="n">
        <v>45946</v>
      </c>
      <c r="D344" t="inlineStr">
        <is>
          <t>VÄSTRA GÖTALANDS LÄN</t>
        </is>
      </c>
      <c r="E344" t="inlineStr">
        <is>
          <t>TIDAHOLM</t>
        </is>
      </c>
      <c r="F344" t="inlineStr">
        <is>
          <t>Sveaskog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53398-2024</t>
        </is>
      </c>
      <c r="B345" s="1" t="n">
        <v>45614.48731481482</v>
      </c>
      <c r="C345" s="1" t="n">
        <v>45946</v>
      </c>
      <c r="D345" t="inlineStr">
        <is>
          <t>VÄSTRA GÖTALANDS LÄN</t>
        </is>
      </c>
      <c r="E345" t="inlineStr">
        <is>
          <t>TIDAHOLM</t>
        </is>
      </c>
      <c r="F345" t="inlineStr">
        <is>
          <t>Sveaskog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61362-2022</t>
        </is>
      </c>
      <c r="B346" s="1" t="n">
        <v>44915.77934027778</v>
      </c>
      <c r="C346" s="1" t="n">
        <v>45946</v>
      </c>
      <c r="D346" t="inlineStr">
        <is>
          <t>VÄSTRA GÖTALANDS LÄN</t>
        </is>
      </c>
      <c r="E346" t="inlineStr">
        <is>
          <t>TIDAHOLM</t>
        </is>
      </c>
      <c r="F346" t="inlineStr">
        <is>
          <t>Sveaskog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60646-2022</t>
        </is>
      </c>
      <c r="B347" s="1" t="n">
        <v>44911.72984953703</v>
      </c>
      <c r="C347" s="1" t="n">
        <v>45946</v>
      </c>
      <c r="D347" t="inlineStr">
        <is>
          <t>VÄSTRA GÖTALANDS LÄN</t>
        </is>
      </c>
      <c r="E347" t="inlineStr">
        <is>
          <t>TIDAHOLM</t>
        </is>
      </c>
      <c r="F347" t="inlineStr">
        <is>
          <t>Sveaskog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33709-2025</t>
        </is>
      </c>
      <c r="B348" s="1" t="n">
        <v>45841.83203703703</v>
      </c>
      <c r="C348" s="1" t="n">
        <v>45946</v>
      </c>
      <c r="D348" t="inlineStr">
        <is>
          <t>VÄSTRA GÖTALANDS LÄN</t>
        </is>
      </c>
      <c r="E348" t="inlineStr">
        <is>
          <t>TIDAHOLM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21170-2025</t>
        </is>
      </c>
      <c r="B349" s="1" t="n">
        <v>45779.42442129629</v>
      </c>
      <c r="C349" s="1" t="n">
        <v>45946</v>
      </c>
      <c r="D349" t="inlineStr">
        <is>
          <t>VÄSTRA GÖTALANDS LÄN</t>
        </is>
      </c>
      <c r="E349" t="inlineStr">
        <is>
          <t>TIDAHOLM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1443-2025</t>
        </is>
      </c>
      <c r="B350" s="1" t="n">
        <v>45669</v>
      </c>
      <c r="C350" s="1" t="n">
        <v>45946</v>
      </c>
      <c r="D350" t="inlineStr">
        <is>
          <t>VÄSTRA GÖTALANDS LÄN</t>
        </is>
      </c>
      <c r="E350" t="inlineStr">
        <is>
          <t>TIDAHOLM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60287-2023</t>
        </is>
      </c>
      <c r="B351" s="1" t="n">
        <v>45258.70438657407</v>
      </c>
      <c r="C351" s="1" t="n">
        <v>45946</v>
      </c>
      <c r="D351" t="inlineStr">
        <is>
          <t>VÄSTRA GÖTALANDS LÄN</t>
        </is>
      </c>
      <c r="E351" t="inlineStr">
        <is>
          <t>TIDAHOLM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34391-2025</t>
        </is>
      </c>
      <c r="B352" s="1" t="n">
        <v>45846.58006944445</v>
      </c>
      <c r="C352" s="1" t="n">
        <v>45946</v>
      </c>
      <c r="D352" t="inlineStr">
        <is>
          <t>VÄSTRA GÖTALANDS LÄN</t>
        </is>
      </c>
      <c r="E352" t="inlineStr">
        <is>
          <t>TIDAHOLM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34621-2025</t>
        </is>
      </c>
      <c r="B353" s="1" t="n">
        <v>45847</v>
      </c>
      <c r="C353" s="1" t="n">
        <v>45946</v>
      </c>
      <c r="D353" t="inlineStr">
        <is>
          <t>VÄSTRA GÖTALANDS LÄN</t>
        </is>
      </c>
      <c r="E353" t="inlineStr">
        <is>
          <t>TIDAHOLM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14334-2025</t>
        </is>
      </c>
      <c r="B354" s="1" t="n">
        <v>45740</v>
      </c>
      <c r="C354" s="1" t="n">
        <v>45946</v>
      </c>
      <c r="D354" t="inlineStr">
        <is>
          <t>VÄSTRA GÖTALANDS LÄN</t>
        </is>
      </c>
      <c r="E354" t="inlineStr">
        <is>
          <t>TIDAHOLM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28957-2025</t>
        </is>
      </c>
      <c r="B355" s="1" t="n">
        <v>45821.30648148148</v>
      </c>
      <c r="C355" s="1" t="n">
        <v>45946</v>
      </c>
      <c r="D355" t="inlineStr">
        <is>
          <t>VÄSTRA GÖTALANDS LÄN</t>
        </is>
      </c>
      <c r="E355" t="inlineStr">
        <is>
          <t>TIDAHOLM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24792-2024</t>
        </is>
      </c>
      <c r="B356" s="1" t="n">
        <v>45460</v>
      </c>
      <c r="C356" s="1" t="n">
        <v>45946</v>
      </c>
      <c r="D356" t="inlineStr">
        <is>
          <t>VÄSTRA GÖTALANDS LÄN</t>
        </is>
      </c>
      <c r="E356" t="inlineStr">
        <is>
          <t>TIDAHOLM</t>
        </is>
      </c>
      <c r="G356" t="n">
        <v>5.9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61587-2021</t>
        </is>
      </c>
      <c r="B357" s="1" t="n">
        <v>44501.45686342593</v>
      </c>
      <c r="C357" s="1" t="n">
        <v>45946</v>
      </c>
      <c r="D357" t="inlineStr">
        <is>
          <t>VÄSTRA GÖTALANDS LÄN</t>
        </is>
      </c>
      <c r="E357" t="inlineStr">
        <is>
          <t>TIDAHOLM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35385-2025</t>
        </is>
      </c>
      <c r="B358" s="1" t="n">
        <v>45855</v>
      </c>
      <c r="C358" s="1" t="n">
        <v>45946</v>
      </c>
      <c r="D358" t="inlineStr">
        <is>
          <t>VÄSTRA GÖTALANDS LÄN</t>
        </is>
      </c>
      <c r="E358" t="inlineStr">
        <is>
          <t>TIDAHOLM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35386-2025</t>
        </is>
      </c>
      <c r="B359" s="1" t="n">
        <v>45855</v>
      </c>
      <c r="C359" s="1" t="n">
        <v>45946</v>
      </c>
      <c r="D359" t="inlineStr">
        <is>
          <t>VÄSTRA GÖTALANDS LÄN</t>
        </is>
      </c>
      <c r="E359" t="inlineStr">
        <is>
          <t>TIDAHOLM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35387-2025</t>
        </is>
      </c>
      <c r="B360" s="1" t="n">
        <v>45855</v>
      </c>
      <c r="C360" s="1" t="n">
        <v>45946</v>
      </c>
      <c r="D360" t="inlineStr">
        <is>
          <t>VÄSTRA GÖTALANDS LÄN</t>
        </is>
      </c>
      <c r="E360" t="inlineStr">
        <is>
          <t>TIDAHOLM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35388-2025</t>
        </is>
      </c>
      <c r="B361" s="1" t="n">
        <v>45855</v>
      </c>
      <c r="C361" s="1" t="n">
        <v>45946</v>
      </c>
      <c r="D361" t="inlineStr">
        <is>
          <t>VÄSTRA GÖTALANDS LÄN</t>
        </is>
      </c>
      <c r="E361" t="inlineStr">
        <is>
          <t>TIDAHOLM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7648-2023</t>
        </is>
      </c>
      <c r="B362" s="1" t="n">
        <v>44972.59789351852</v>
      </c>
      <c r="C362" s="1" t="n">
        <v>45946</v>
      </c>
      <c r="D362" t="inlineStr">
        <is>
          <t>VÄSTRA GÖTALANDS LÄN</t>
        </is>
      </c>
      <c r="E362" t="inlineStr">
        <is>
          <t>TIDAHOLM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27354-2024</t>
        </is>
      </c>
      <c r="B363" s="1" t="n">
        <v>45473</v>
      </c>
      <c r="C363" s="1" t="n">
        <v>45946</v>
      </c>
      <c r="D363" t="inlineStr">
        <is>
          <t>VÄSTRA GÖTALANDS LÄN</t>
        </is>
      </c>
      <c r="E363" t="inlineStr">
        <is>
          <t>TIDAHOLM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35793-2025</t>
        </is>
      </c>
      <c r="B364" s="1" t="n">
        <v>45861.36361111111</v>
      </c>
      <c r="C364" s="1" t="n">
        <v>45946</v>
      </c>
      <c r="D364" t="inlineStr">
        <is>
          <t>VÄSTRA GÖTALANDS LÄN</t>
        </is>
      </c>
      <c r="E364" t="inlineStr">
        <is>
          <t>TIDAHOLM</t>
        </is>
      </c>
      <c r="F364" t="inlineStr">
        <is>
          <t>Sveaskog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35795-2025</t>
        </is>
      </c>
      <c r="B365" s="1" t="n">
        <v>45861.36568287037</v>
      </c>
      <c r="C365" s="1" t="n">
        <v>45946</v>
      </c>
      <c r="D365" t="inlineStr">
        <is>
          <t>VÄSTRA GÖTALANDS LÄN</t>
        </is>
      </c>
      <c r="E365" t="inlineStr">
        <is>
          <t>TIDAHOLM</t>
        </is>
      </c>
      <c r="F365" t="inlineStr">
        <is>
          <t>Sveaskog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42334-2025</t>
        </is>
      </c>
      <c r="B366" s="1" t="n">
        <v>45904.6984375</v>
      </c>
      <c r="C366" s="1" t="n">
        <v>45946</v>
      </c>
      <c r="D366" t="inlineStr">
        <is>
          <t>VÄSTRA GÖTALANDS LÄN</t>
        </is>
      </c>
      <c r="E366" t="inlineStr">
        <is>
          <t>TIDAHOLM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42339-2025</t>
        </is>
      </c>
      <c r="B367" s="1" t="n">
        <v>45904.71075231482</v>
      </c>
      <c r="C367" s="1" t="n">
        <v>45946</v>
      </c>
      <c r="D367" t="inlineStr">
        <is>
          <t>VÄSTRA GÖTALANDS LÄN</t>
        </is>
      </c>
      <c r="E367" t="inlineStr">
        <is>
          <t>TIDAHOLM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35315-2025</t>
        </is>
      </c>
      <c r="B368" s="1" t="n">
        <v>45854.47040509259</v>
      </c>
      <c r="C368" s="1" t="n">
        <v>45946</v>
      </c>
      <c r="D368" t="inlineStr">
        <is>
          <t>VÄSTRA GÖTALANDS LÄN</t>
        </is>
      </c>
      <c r="E368" t="inlineStr">
        <is>
          <t>TIDAHOLM</t>
        </is>
      </c>
      <c r="F368" t="inlineStr">
        <is>
          <t>Sveaskog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42332-2025</t>
        </is>
      </c>
      <c r="B369" s="1" t="n">
        <v>45904.69476851852</v>
      </c>
      <c r="C369" s="1" t="n">
        <v>45946</v>
      </c>
      <c r="D369" t="inlineStr">
        <is>
          <t>VÄSTRA GÖTALANDS LÄN</t>
        </is>
      </c>
      <c r="E369" t="inlineStr">
        <is>
          <t>TIDAHOLM</t>
        </is>
      </c>
      <c r="F369" t="inlineStr">
        <is>
          <t>Sveaskog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30819-2022</t>
        </is>
      </c>
      <c r="B370" s="1" t="n">
        <v>44766.54820601852</v>
      </c>
      <c r="C370" s="1" t="n">
        <v>45946</v>
      </c>
      <c r="D370" t="inlineStr">
        <is>
          <t>VÄSTRA GÖTALANDS LÄN</t>
        </is>
      </c>
      <c r="E370" t="inlineStr">
        <is>
          <t>TIDAHOLM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49155-2024</t>
        </is>
      </c>
      <c r="B371" s="1" t="n">
        <v>45594.82305555556</v>
      </c>
      <c r="C371" s="1" t="n">
        <v>45946</v>
      </c>
      <c r="D371" t="inlineStr">
        <is>
          <t>VÄSTRA GÖTALANDS LÄN</t>
        </is>
      </c>
      <c r="E371" t="inlineStr">
        <is>
          <t>TIDAHOLM</t>
        </is>
      </c>
      <c r="G371" t="n">
        <v>8.800000000000001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36163-2025</t>
        </is>
      </c>
      <c r="B372" s="1" t="n">
        <v>45867.36799768519</v>
      </c>
      <c r="C372" s="1" t="n">
        <v>45946</v>
      </c>
      <c r="D372" t="inlineStr">
        <is>
          <t>VÄSTRA GÖTALANDS LÄN</t>
        </is>
      </c>
      <c r="E372" t="inlineStr">
        <is>
          <t>TIDAHOLM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42336-2025</t>
        </is>
      </c>
      <c r="B373" s="1" t="n">
        <v>45904.70483796296</v>
      </c>
      <c r="C373" s="1" t="n">
        <v>45946</v>
      </c>
      <c r="D373" t="inlineStr">
        <is>
          <t>VÄSTRA GÖTALANDS LÄN</t>
        </is>
      </c>
      <c r="E373" t="inlineStr">
        <is>
          <t>TIDAHOLM</t>
        </is>
      </c>
      <c r="F373" t="inlineStr">
        <is>
          <t>Sveaskog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26701-2024</t>
        </is>
      </c>
      <c r="B374" s="1" t="n">
        <v>45469</v>
      </c>
      <c r="C374" s="1" t="n">
        <v>45946</v>
      </c>
      <c r="D374" t="inlineStr">
        <is>
          <t>VÄSTRA GÖTALANDS LÄN</t>
        </is>
      </c>
      <c r="E374" t="inlineStr">
        <is>
          <t>TIDAHOLM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55479-2023</t>
        </is>
      </c>
      <c r="B375" s="1" t="n">
        <v>45238.50130787037</v>
      </c>
      <c r="C375" s="1" t="n">
        <v>45946</v>
      </c>
      <c r="D375" t="inlineStr">
        <is>
          <t>VÄSTRA GÖTALANDS LÄN</t>
        </is>
      </c>
      <c r="E375" t="inlineStr">
        <is>
          <t>TIDAHOLM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11696-2024</t>
        </is>
      </c>
      <c r="B376" s="1" t="n">
        <v>45373.60101851852</v>
      </c>
      <c r="C376" s="1" t="n">
        <v>45946</v>
      </c>
      <c r="D376" t="inlineStr">
        <is>
          <t>VÄSTRA GÖTALANDS LÄN</t>
        </is>
      </c>
      <c r="E376" t="inlineStr">
        <is>
          <t>TIDAHOLM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43464-2025</t>
        </is>
      </c>
      <c r="B377" s="1" t="n">
        <v>45911.47094907407</v>
      </c>
      <c r="C377" s="1" t="n">
        <v>45946</v>
      </c>
      <c r="D377" t="inlineStr">
        <is>
          <t>VÄSTRA GÖTALANDS LÄN</t>
        </is>
      </c>
      <c r="E377" t="inlineStr">
        <is>
          <t>TIDAHOLM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50294-2022</t>
        </is>
      </c>
      <c r="B378" s="1" t="n">
        <v>44865.91162037037</v>
      </c>
      <c r="C378" s="1" t="n">
        <v>45946</v>
      </c>
      <c r="D378" t="inlineStr">
        <is>
          <t>VÄSTRA GÖTALANDS LÄN</t>
        </is>
      </c>
      <c r="E378" t="inlineStr">
        <is>
          <t>TIDAHOLM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43469-2025</t>
        </is>
      </c>
      <c r="B379" s="1" t="n">
        <v>45911.47576388889</v>
      </c>
      <c r="C379" s="1" t="n">
        <v>45946</v>
      </c>
      <c r="D379" t="inlineStr">
        <is>
          <t>VÄSTRA GÖTALANDS LÄN</t>
        </is>
      </c>
      <c r="E379" t="inlineStr">
        <is>
          <t>TIDAHOLM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14332-2025</t>
        </is>
      </c>
      <c r="B380" s="1" t="n">
        <v>45740</v>
      </c>
      <c r="C380" s="1" t="n">
        <v>45946</v>
      </c>
      <c r="D380" t="inlineStr">
        <is>
          <t>VÄSTRA GÖTALANDS LÄN</t>
        </is>
      </c>
      <c r="E380" t="inlineStr">
        <is>
          <t>TIDAHOLM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22455-2023</t>
        </is>
      </c>
      <c r="B381" s="1" t="n">
        <v>45070.91396990741</v>
      </c>
      <c r="C381" s="1" t="n">
        <v>45946</v>
      </c>
      <c r="D381" t="inlineStr">
        <is>
          <t>VÄSTRA GÖTALANDS LÄN</t>
        </is>
      </c>
      <c r="E381" t="inlineStr">
        <is>
          <t>TIDAHOLM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37179-2023</t>
        </is>
      </c>
      <c r="B382" s="1" t="n">
        <v>45155</v>
      </c>
      <c r="C382" s="1" t="n">
        <v>45946</v>
      </c>
      <c r="D382" t="inlineStr">
        <is>
          <t>VÄSTRA GÖTALANDS LÄN</t>
        </is>
      </c>
      <c r="E382" t="inlineStr">
        <is>
          <t>TIDAHOLM</t>
        </is>
      </c>
      <c r="F382" t="inlineStr">
        <is>
          <t>Sveaskog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57965-2022</t>
        </is>
      </c>
      <c r="B383" s="1" t="n">
        <v>44900.43638888889</v>
      </c>
      <c r="C383" s="1" t="n">
        <v>45946</v>
      </c>
      <c r="D383" t="inlineStr">
        <is>
          <t>VÄSTRA GÖTALANDS LÄN</t>
        </is>
      </c>
      <c r="E383" t="inlineStr">
        <is>
          <t>TIDAHOLM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49300-2021</t>
        </is>
      </c>
      <c r="B384" s="1" t="n">
        <v>44454</v>
      </c>
      <c r="C384" s="1" t="n">
        <v>45946</v>
      </c>
      <c r="D384" t="inlineStr">
        <is>
          <t>VÄSTRA GÖTALANDS LÄN</t>
        </is>
      </c>
      <c r="E384" t="inlineStr">
        <is>
          <t>TIDAHOLM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43926-2025</t>
        </is>
      </c>
      <c r="B385" s="1" t="n">
        <v>45915.31939814815</v>
      </c>
      <c r="C385" s="1" t="n">
        <v>45946</v>
      </c>
      <c r="D385" t="inlineStr">
        <is>
          <t>VÄSTRA GÖTALANDS LÄN</t>
        </is>
      </c>
      <c r="E385" t="inlineStr">
        <is>
          <t>TIDAHOLM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52715-2023</t>
        </is>
      </c>
      <c r="B386" s="1" t="n">
        <v>45225.86006944445</v>
      </c>
      <c r="C386" s="1" t="n">
        <v>45946</v>
      </c>
      <c r="D386" t="inlineStr">
        <is>
          <t>VÄSTRA GÖTALANDS LÄN</t>
        </is>
      </c>
      <c r="E386" t="inlineStr">
        <is>
          <t>TIDAHOLM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47485-2024</t>
        </is>
      </c>
      <c r="B387" s="1" t="n">
        <v>45587</v>
      </c>
      <c r="C387" s="1" t="n">
        <v>45946</v>
      </c>
      <c r="D387" t="inlineStr">
        <is>
          <t>VÄSTRA GÖTALANDS LÄN</t>
        </is>
      </c>
      <c r="E387" t="inlineStr">
        <is>
          <t>TIDAHOLM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45264-2025</t>
        </is>
      </c>
      <c r="B388" s="1" t="n">
        <v>45919.64902777778</v>
      </c>
      <c r="C388" s="1" t="n">
        <v>45946</v>
      </c>
      <c r="D388" t="inlineStr">
        <is>
          <t>VÄSTRA GÖTALANDS LÄN</t>
        </is>
      </c>
      <c r="E388" t="inlineStr">
        <is>
          <t>TIDAHOLM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53383-2024</t>
        </is>
      </c>
      <c r="B389" s="1" t="n">
        <v>45614.47771990741</v>
      </c>
      <c r="C389" s="1" t="n">
        <v>45946</v>
      </c>
      <c r="D389" t="inlineStr">
        <is>
          <t>VÄSTRA GÖTALANDS LÄN</t>
        </is>
      </c>
      <c r="E389" t="inlineStr">
        <is>
          <t>TIDAHOLM</t>
        </is>
      </c>
      <c r="F389" t="inlineStr">
        <is>
          <t>Sveaskog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53387-2024</t>
        </is>
      </c>
      <c r="B390" s="1" t="n">
        <v>45614.47966435185</v>
      </c>
      <c r="C390" s="1" t="n">
        <v>45946</v>
      </c>
      <c r="D390" t="inlineStr">
        <is>
          <t>VÄSTRA GÖTALANDS LÄN</t>
        </is>
      </c>
      <c r="E390" t="inlineStr">
        <is>
          <t>TIDAHOLM</t>
        </is>
      </c>
      <c r="F390" t="inlineStr">
        <is>
          <t>Sveaskog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45165-2025</t>
        </is>
      </c>
      <c r="B391" s="1" t="n">
        <v>45919.49084490741</v>
      </c>
      <c r="C391" s="1" t="n">
        <v>45946</v>
      </c>
      <c r="D391" t="inlineStr">
        <is>
          <t>VÄSTRA GÖTALANDS LÄN</t>
        </is>
      </c>
      <c r="E391" t="inlineStr">
        <is>
          <t>TIDAHOLM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13964-2023</t>
        </is>
      </c>
      <c r="B392" s="1" t="n">
        <v>45007</v>
      </c>
      <c r="C392" s="1" t="n">
        <v>45946</v>
      </c>
      <c r="D392" t="inlineStr">
        <is>
          <t>VÄSTRA GÖTALANDS LÄN</t>
        </is>
      </c>
      <c r="E392" t="inlineStr">
        <is>
          <t>TIDAHOLM</t>
        </is>
      </c>
      <c r="G392" t="n">
        <v>13.8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44898-2025</t>
        </is>
      </c>
      <c r="B393" s="1" t="n">
        <v>45918.50545138889</v>
      </c>
      <c r="C393" s="1" t="n">
        <v>45946</v>
      </c>
      <c r="D393" t="inlineStr">
        <is>
          <t>VÄSTRA GÖTALANDS LÄN</t>
        </is>
      </c>
      <c r="E393" t="inlineStr">
        <is>
          <t>TIDAHOLM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45170-2025</t>
        </is>
      </c>
      <c r="B394" s="1" t="n">
        <v>45919.50083333333</v>
      </c>
      <c r="C394" s="1" t="n">
        <v>45946</v>
      </c>
      <c r="D394" t="inlineStr">
        <is>
          <t>VÄSTRA GÖTALANDS LÄN</t>
        </is>
      </c>
      <c r="E394" t="inlineStr">
        <is>
          <t>TIDAHOLM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9949-2023</t>
        </is>
      </c>
      <c r="B395" s="1" t="n">
        <v>44985</v>
      </c>
      <c r="C395" s="1" t="n">
        <v>45946</v>
      </c>
      <c r="D395" t="inlineStr">
        <is>
          <t>VÄSTRA GÖTALANDS LÄN</t>
        </is>
      </c>
      <c r="E395" t="inlineStr">
        <is>
          <t>TIDAHOLM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37077-2025</t>
        </is>
      </c>
      <c r="B396" s="1" t="n">
        <v>45875.41504629629</v>
      </c>
      <c r="C396" s="1" t="n">
        <v>45946</v>
      </c>
      <c r="D396" t="inlineStr">
        <is>
          <t>VÄSTRA GÖTALANDS LÄN</t>
        </is>
      </c>
      <c r="E396" t="inlineStr">
        <is>
          <t>TIDAHOLM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60353-2023</t>
        </is>
      </c>
      <c r="B397" s="1" t="n">
        <v>45257</v>
      </c>
      <c r="C397" s="1" t="n">
        <v>45946</v>
      </c>
      <c r="D397" t="inlineStr">
        <is>
          <t>VÄSTRA GÖTALANDS LÄN</t>
        </is>
      </c>
      <c r="E397" t="inlineStr">
        <is>
          <t>TIDAHOLM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37781-2025</t>
        </is>
      </c>
      <c r="B398" s="1" t="n">
        <v>45880</v>
      </c>
      <c r="C398" s="1" t="n">
        <v>45946</v>
      </c>
      <c r="D398" t="inlineStr">
        <is>
          <t>VÄSTRA GÖTALANDS LÄN</t>
        </is>
      </c>
      <c r="E398" t="inlineStr">
        <is>
          <t>TIDAHOLM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57934-2022</t>
        </is>
      </c>
      <c r="B399" s="1" t="n">
        <v>44900.38658564815</v>
      </c>
      <c r="C399" s="1" t="n">
        <v>45946</v>
      </c>
      <c r="D399" t="inlineStr">
        <is>
          <t>VÄSTRA GÖTALANDS LÄN</t>
        </is>
      </c>
      <c r="E399" t="inlineStr">
        <is>
          <t>TIDAHOLM</t>
        </is>
      </c>
      <c r="F399" t="inlineStr">
        <is>
          <t>Sveaskog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37533-2025</t>
        </is>
      </c>
      <c r="B400" s="1" t="n">
        <v>45878.46230324074</v>
      </c>
      <c r="C400" s="1" t="n">
        <v>45946</v>
      </c>
      <c r="D400" t="inlineStr">
        <is>
          <t>VÄSTRA GÖTALANDS LÄN</t>
        </is>
      </c>
      <c r="E400" t="inlineStr">
        <is>
          <t>TIDAHOLM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29840-2024</t>
        </is>
      </c>
      <c r="B401" s="1" t="n">
        <v>45485.59770833333</v>
      </c>
      <c r="C401" s="1" t="n">
        <v>45946</v>
      </c>
      <c r="D401" t="inlineStr">
        <is>
          <t>VÄSTRA GÖTALANDS LÄN</t>
        </is>
      </c>
      <c r="E401" t="inlineStr">
        <is>
          <t>TIDAHOLM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46247-2025</t>
        </is>
      </c>
      <c r="B402" s="1" t="n">
        <v>45925.33177083333</v>
      </c>
      <c r="C402" s="1" t="n">
        <v>45946</v>
      </c>
      <c r="D402" t="inlineStr">
        <is>
          <t>VÄSTRA GÖTALANDS LÄN</t>
        </is>
      </c>
      <c r="E402" t="inlineStr">
        <is>
          <t>TIDAHOLM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38119-2025</t>
        </is>
      </c>
      <c r="B403" s="1" t="n">
        <v>45882</v>
      </c>
      <c r="C403" s="1" t="n">
        <v>45946</v>
      </c>
      <c r="D403" t="inlineStr">
        <is>
          <t>VÄSTRA GÖTALANDS LÄN</t>
        </is>
      </c>
      <c r="E403" t="inlineStr">
        <is>
          <t>TIDAHOLM</t>
        </is>
      </c>
      <c r="F403" t="inlineStr">
        <is>
          <t>Allmännings- och besparingsskogar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37934-2023</t>
        </is>
      </c>
      <c r="B404" s="1" t="n">
        <v>45160.52923611111</v>
      </c>
      <c r="C404" s="1" t="n">
        <v>45946</v>
      </c>
      <c r="D404" t="inlineStr">
        <is>
          <t>VÄSTRA GÖTALANDS LÄN</t>
        </is>
      </c>
      <c r="E404" t="inlineStr">
        <is>
          <t>TIDAHOLM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9247-2025</t>
        </is>
      </c>
      <c r="B405" s="1" t="n">
        <v>45714.57979166666</v>
      </c>
      <c r="C405" s="1" t="n">
        <v>45946</v>
      </c>
      <c r="D405" t="inlineStr">
        <is>
          <t>VÄSTRA GÖTALANDS LÄN</t>
        </is>
      </c>
      <c r="E405" t="inlineStr">
        <is>
          <t>TIDAHOLM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7922-2023</t>
        </is>
      </c>
      <c r="B406" s="1" t="n">
        <v>44973</v>
      </c>
      <c r="C406" s="1" t="n">
        <v>45946</v>
      </c>
      <c r="D406" t="inlineStr">
        <is>
          <t>VÄSTRA GÖTALANDS LÄN</t>
        </is>
      </c>
      <c r="E406" t="inlineStr">
        <is>
          <t>TIDAHOLM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7931-2023</t>
        </is>
      </c>
      <c r="B407" s="1" t="n">
        <v>44973</v>
      </c>
      <c r="C407" s="1" t="n">
        <v>45946</v>
      </c>
      <c r="D407" t="inlineStr">
        <is>
          <t>VÄSTRA GÖTALANDS LÄN</t>
        </is>
      </c>
      <c r="E407" t="inlineStr">
        <is>
          <t>TIDAHOLM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18152-2021</t>
        </is>
      </c>
      <c r="B408" s="1" t="n">
        <v>44302</v>
      </c>
      <c r="C408" s="1" t="n">
        <v>45946</v>
      </c>
      <c r="D408" t="inlineStr">
        <is>
          <t>VÄSTRA GÖTALANDS LÄN</t>
        </is>
      </c>
      <c r="E408" t="inlineStr">
        <is>
          <t>TIDAHOLM</t>
        </is>
      </c>
      <c r="G408" t="n">
        <v>3.8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15090-2025</t>
        </is>
      </c>
      <c r="B409" s="1" t="n">
        <v>45744.32737268518</v>
      </c>
      <c r="C409" s="1" t="n">
        <v>45946</v>
      </c>
      <c r="D409" t="inlineStr">
        <is>
          <t>VÄSTRA GÖTALANDS LÄN</t>
        </is>
      </c>
      <c r="E409" t="inlineStr">
        <is>
          <t>TIDAHOLM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47564-2024</t>
        </is>
      </c>
      <c r="B410" s="1" t="n">
        <v>45587</v>
      </c>
      <c r="C410" s="1" t="n">
        <v>45946</v>
      </c>
      <c r="D410" t="inlineStr">
        <is>
          <t>VÄSTRA GÖTALANDS LÄN</t>
        </is>
      </c>
      <c r="E410" t="inlineStr">
        <is>
          <t>TIDAHOLM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59460-2022</t>
        </is>
      </c>
      <c r="B411" s="1" t="n">
        <v>44907</v>
      </c>
      <c r="C411" s="1" t="n">
        <v>45946</v>
      </c>
      <c r="D411" t="inlineStr">
        <is>
          <t>VÄSTRA GÖTALANDS LÄN</t>
        </is>
      </c>
      <c r="E411" t="inlineStr">
        <is>
          <t>TIDAHOLM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2025-10-16T11:28:24Z</dcterms:created>
  <dcterms:modified xmlns:dcterms="http://purl.org/dc/terms/" xmlns:xsi="http://www.w3.org/2001/XMLSchema-instance" xsi:type="dcterms:W3CDTF">2025-10-16T11:28:25Z</dcterms:modified>
</cp:coreProperties>
</file>