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45957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45957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45957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45957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45957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45957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45957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3525-2025</t>
        </is>
      </c>
      <c r="B9" s="1" t="n">
        <v>45680.61361111111</v>
      </c>
      <c r="C9" s="1" t="n">
        <v>45957</v>
      </c>
      <c r="D9" t="inlineStr">
        <is>
          <t>GÄVLEBORGS LÄN</t>
        </is>
      </c>
      <c r="E9" t="inlineStr">
        <is>
          <t>OCKELBO</t>
        </is>
      </c>
      <c r="G9" t="n">
        <v>6.9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Rovspindling</t>
        </is>
      </c>
      <c r="S9">
        <f>HYPERLINK("https://klasma.github.io/Logging_2101/artfynd/A 3525-2025 artfynd.xlsx", "A 3525-2025")</f>
        <v/>
      </c>
      <c r="T9">
        <f>HYPERLINK("https://klasma.github.io/Logging_2101/kartor/A 3525-2025 karta.png", "A 3525-2025")</f>
        <v/>
      </c>
      <c r="V9">
        <f>HYPERLINK("https://klasma.github.io/Logging_2101/klagomål/A 3525-2025 FSC-klagomål.docx", "A 3525-2025")</f>
        <v/>
      </c>
      <c r="W9">
        <f>HYPERLINK("https://klasma.github.io/Logging_2101/klagomålsmail/A 3525-2025 FSC-klagomål mail.docx", "A 3525-2025")</f>
        <v/>
      </c>
      <c r="X9">
        <f>HYPERLINK("https://klasma.github.io/Logging_2101/tillsyn/A 3525-2025 tillsynsbegäran.docx", "A 3525-2025")</f>
        <v/>
      </c>
      <c r="Y9">
        <f>HYPERLINK("https://klasma.github.io/Logging_2101/tillsynsmail/A 3525-2025 tillsynsbegäran mail.docx", "A 3525-2025")</f>
        <v/>
      </c>
    </row>
    <row r="10" ht="15" customHeight="1">
      <c r="A10" t="inlineStr">
        <is>
          <t>A 33075-2025</t>
        </is>
      </c>
      <c r="B10" s="1" t="n">
        <v>45840.45563657407</v>
      </c>
      <c r="C10" s="1" t="n">
        <v>45957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15.7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 sköldmossa</t>
        </is>
      </c>
      <c r="S10">
        <f>HYPERLINK("https://klasma.github.io/Logging_2101/artfynd/A 33075-2025 artfynd.xlsx", "A 33075-2025")</f>
        <v/>
      </c>
      <c r="T10">
        <f>HYPERLINK("https://klasma.github.io/Logging_2101/kartor/A 33075-2025 karta.png", "A 33075-2025")</f>
        <v/>
      </c>
      <c r="V10">
        <f>HYPERLINK("https://klasma.github.io/Logging_2101/klagomål/A 33075-2025 FSC-klagomål.docx", "A 33075-2025")</f>
        <v/>
      </c>
      <c r="W10">
        <f>HYPERLINK("https://klasma.github.io/Logging_2101/klagomålsmail/A 33075-2025 FSC-klagomål mail.docx", "A 33075-2025")</f>
        <v/>
      </c>
      <c r="X10">
        <f>HYPERLINK("https://klasma.github.io/Logging_2101/tillsyn/A 33075-2025 tillsynsbegäran.docx", "A 33075-2025")</f>
        <v/>
      </c>
      <c r="Y10">
        <f>HYPERLINK("https://klasma.github.io/Logging_2101/tillsynsmail/A 33075-2025 tillsynsbegäran mail.docx", "A 33075-2025")</f>
        <v/>
      </c>
    </row>
    <row r="11" ht="15" customHeight="1">
      <c r="A11" t="inlineStr">
        <is>
          <t>A 14667-2025</t>
        </is>
      </c>
      <c r="B11" s="1" t="n">
        <v>45742.53870370371</v>
      </c>
      <c r="C11" s="1" t="n">
        <v>45957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väst AB</t>
        </is>
      </c>
      <c r="G11" t="n">
        <v>6.6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HYPERLINK("https://klasma.github.io/Logging_2101/artfynd/A 14667-2025 artfynd.xlsx", "A 14667-2025")</f>
        <v/>
      </c>
      <c r="T11">
        <f>HYPERLINK("https://klasma.github.io/Logging_2101/kartor/A 14667-2025 karta.png", "A 14667-2025")</f>
        <v/>
      </c>
      <c r="V11">
        <f>HYPERLINK("https://klasma.github.io/Logging_2101/klagomål/A 14667-2025 FSC-klagomål.docx", "A 14667-2025")</f>
        <v/>
      </c>
      <c r="W11">
        <f>HYPERLINK("https://klasma.github.io/Logging_2101/klagomålsmail/A 14667-2025 FSC-klagomål mail.docx", "A 14667-2025")</f>
        <v/>
      </c>
      <c r="X11">
        <f>HYPERLINK("https://klasma.github.io/Logging_2101/tillsyn/A 14667-2025 tillsynsbegäran.docx", "A 14667-2025")</f>
        <v/>
      </c>
      <c r="Y11">
        <f>HYPERLINK("https://klasma.github.io/Logging_2101/tillsynsmail/A 14667-2025 tillsynsbegäran mail.docx", "A 14667-2025")</f>
        <v/>
      </c>
    </row>
    <row r="12" ht="15" customHeight="1">
      <c r="A12" t="inlineStr">
        <is>
          <t>A 9479-2025</t>
        </is>
      </c>
      <c r="B12" s="1" t="n">
        <v>45715.47814814815</v>
      </c>
      <c r="C12" s="1" t="n">
        <v>45957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öst AB</t>
        </is>
      </c>
      <c r="G12" t="n">
        <v>5.8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Klofibbla</t>
        </is>
      </c>
      <c r="S12">
        <f>HYPERLINK("https://klasma.github.io/Logging_2101/artfynd/A 9479-2025 artfynd.xlsx", "A 9479-2025")</f>
        <v/>
      </c>
      <c r="T12">
        <f>HYPERLINK("https://klasma.github.io/Logging_2101/kartor/A 9479-2025 karta.png", "A 9479-2025")</f>
        <v/>
      </c>
      <c r="V12">
        <f>HYPERLINK("https://klasma.github.io/Logging_2101/klagomål/A 9479-2025 FSC-klagomål.docx", "A 9479-2025")</f>
        <v/>
      </c>
      <c r="W12">
        <f>HYPERLINK("https://klasma.github.io/Logging_2101/klagomålsmail/A 9479-2025 FSC-klagomål mail.docx", "A 9479-2025")</f>
        <v/>
      </c>
      <c r="X12">
        <f>HYPERLINK("https://klasma.github.io/Logging_2101/tillsyn/A 9479-2025 tillsynsbegäran.docx", "A 9479-2025")</f>
        <v/>
      </c>
      <c r="Y12">
        <f>HYPERLINK("https://klasma.github.io/Logging_2101/tillsynsmail/A 9479-2025 tillsynsbegäran mail.docx", "A 9479-2025")</f>
        <v/>
      </c>
    </row>
    <row r="13" ht="15" customHeight="1">
      <c r="A13" t="inlineStr">
        <is>
          <t>A 57946-2023</t>
        </is>
      </c>
      <c r="B13" s="1" t="n">
        <v>45247.56151620371</v>
      </c>
      <c r="C13" s="1" t="n">
        <v>45957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HYPERLINK("https://klasma.github.io/Logging_2101/artfynd/A 57946-2023 artfynd.xlsx", "A 57946-2023")</f>
        <v/>
      </c>
      <c r="T13">
        <f>HYPERLINK("https://klasma.github.io/Logging_2101/kartor/A 57946-2023 karta.png", "A 57946-2023")</f>
        <v/>
      </c>
      <c r="V13">
        <f>HYPERLINK("https://klasma.github.io/Logging_2101/klagomål/A 57946-2023 FSC-klagomål.docx", "A 57946-2023")</f>
        <v/>
      </c>
      <c r="W13">
        <f>HYPERLINK("https://klasma.github.io/Logging_2101/klagomålsmail/A 57946-2023 FSC-klagomål mail.docx", "A 57946-2023")</f>
        <v/>
      </c>
      <c r="X13">
        <f>HYPERLINK("https://klasma.github.io/Logging_2101/tillsyn/A 57946-2023 tillsynsbegäran.docx", "A 57946-2023")</f>
        <v/>
      </c>
      <c r="Y13">
        <f>HYPERLINK("https://klasma.github.io/Logging_2101/tillsynsmail/A 57946-2023 tillsynsbegäran mail.docx", "A 57946-2023")</f>
        <v/>
      </c>
    </row>
    <row r="14" ht="15" customHeight="1">
      <c r="A14" t="inlineStr">
        <is>
          <t>A 26463-2024</t>
        </is>
      </c>
      <c r="B14" s="1" t="n">
        <v>45469.53998842592</v>
      </c>
      <c r="C14" s="1" t="n">
        <v>45957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HYPERLINK("https://klasma.github.io/Logging_2101/artfynd/A 26463-2024 artfynd.xlsx", "A 26463-2024")</f>
        <v/>
      </c>
      <c r="T14">
        <f>HYPERLINK("https://klasma.github.io/Logging_2101/kartor/A 26463-2024 karta.png", "A 26463-2024")</f>
        <v/>
      </c>
      <c r="V14">
        <f>HYPERLINK("https://klasma.github.io/Logging_2101/klagomål/A 26463-2024 FSC-klagomål.docx", "A 26463-2024")</f>
        <v/>
      </c>
      <c r="W14">
        <f>HYPERLINK("https://klasma.github.io/Logging_2101/klagomålsmail/A 26463-2024 FSC-klagomål mail.docx", "A 26463-2024")</f>
        <v/>
      </c>
      <c r="X14">
        <f>HYPERLINK("https://klasma.github.io/Logging_2101/tillsyn/A 26463-2024 tillsynsbegäran.docx", "A 26463-2024")</f>
        <v/>
      </c>
      <c r="Y14">
        <f>HYPERLINK("https://klasma.github.io/Logging_2101/tillsynsmail/A 26463-2024 tillsynsbegäran mail.docx", "A 26463-2024")</f>
        <v/>
      </c>
    </row>
    <row r="15" ht="15" customHeight="1">
      <c r="A15" t="inlineStr">
        <is>
          <t>A 15841-2023</t>
        </is>
      </c>
      <c r="B15" s="1" t="n">
        <v>45022</v>
      </c>
      <c r="C15" s="1" t="n">
        <v>45957</v>
      </c>
      <c r="D15" t="inlineStr">
        <is>
          <t>GÄVLEBORGS LÄN</t>
        </is>
      </c>
      <c r="E15" t="inlineStr">
        <is>
          <t>OCKELBO</t>
        </is>
      </c>
      <c r="F15" t="inlineStr">
        <is>
          <t>Bergvik skog väst AB</t>
        </is>
      </c>
      <c r="G15" t="n">
        <v>2.1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Havsörn</t>
        </is>
      </c>
      <c r="S15">
        <f>HYPERLINK("https://klasma.github.io/Logging_2101/artfynd/A 15841-2023 artfynd.xlsx", "A 15841-2023")</f>
        <v/>
      </c>
      <c r="T15">
        <f>HYPERLINK("https://klasma.github.io/Logging_2101/kartor/A 15841-2023 karta.png", "A 15841-2023")</f>
        <v/>
      </c>
      <c r="V15">
        <f>HYPERLINK("https://klasma.github.io/Logging_2101/klagomål/A 15841-2023 FSC-klagomål.docx", "A 15841-2023")</f>
        <v/>
      </c>
      <c r="W15">
        <f>HYPERLINK("https://klasma.github.io/Logging_2101/klagomålsmail/A 15841-2023 FSC-klagomål mail.docx", "A 15841-2023")</f>
        <v/>
      </c>
      <c r="X15">
        <f>HYPERLINK("https://klasma.github.io/Logging_2101/tillsyn/A 15841-2023 tillsynsbegäran.docx", "A 15841-2023")</f>
        <v/>
      </c>
      <c r="Y15">
        <f>HYPERLINK("https://klasma.github.io/Logging_2101/tillsynsmail/A 15841-2023 tillsynsbegäran mail.docx", "A 15841-2023")</f>
        <v/>
      </c>
      <c r="Z15">
        <f>HYPERLINK("https://klasma.github.io/Logging_2101/fåglar/A 15841-2023 prioriterade fågelarter.docx", "A 15841-2023")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45957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45957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45957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45957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45957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45957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45957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45957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45957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45957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37709-2021</t>
        </is>
      </c>
      <c r="B26" s="1" t="n">
        <v>44400.56368055556</v>
      </c>
      <c r="C26" s="1" t="n">
        <v>45957</v>
      </c>
      <c r="D26" t="inlineStr">
        <is>
          <t>GÄVLEBORGS LÄN</t>
        </is>
      </c>
      <c r="E26" t="inlineStr">
        <is>
          <t>OCKELBO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19241-2021</t>
        </is>
      </c>
      <c r="B27" s="1" t="n">
        <v>44309.36331018519</v>
      </c>
      <c r="C27" s="1" t="n">
        <v>45957</v>
      </c>
      <c r="D27" t="inlineStr">
        <is>
          <t>GÄVLEBORGS LÄN</t>
        </is>
      </c>
      <c r="E27" t="inlineStr">
        <is>
          <t>OCKELBO</t>
        </is>
      </c>
      <c r="F27" t="inlineStr">
        <is>
          <t>Bergvik skog väst AB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45957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45957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45957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45957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45957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37701-2021</t>
        </is>
      </c>
      <c r="B33" s="1" t="n">
        <v>44400.53994212963</v>
      </c>
      <c r="C33" s="1" t="n">
        <v>45957</v>
      </c>
      <c r="D33" t="inlineStr">
        <is>
          <t>GÄVLEBORGS LÄN</t>
        </is>
      </c>
      <c r="E33" t="inlineStr">
        <is>
          <t>OCKELBO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39325-2022</t>
        </is>
      </c>
      <c r="B34" s="1" t="n">
        <v>44817</v>
      </c>
      <c r="C34" s="1" t="n">
        <v>45957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7344-2021</t>
        </is>
      </c>
      <c r="B35" s="1" t="n">
        <v>44239</v>
      </c>
      <c r="C35" s="1" t="n">
        <v>45957</v>
      </c>
      <c r="D35" t="inlineStr">
        <is>
          <t>GÄVLEBORGS LÄN</t>
        </is>
      </c>
      <c r="E35" t="inlineStr">
        <is>
          <t>OCKELBO</t>
        </is>
      </c>
      <c r="F35" t="inlineStr">
        <is>
          <t>Bergvik skog väst AB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45957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45957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45957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45957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45957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45957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45957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45957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45957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45957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45957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45957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45957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45957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45957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45957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45957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34854-2021</t>
        </is>
      </c>
      <c r="B53" s="1" t="n">
        <v>44383</v>
      </c>
      <c r="C53" s="1" t="n">
        <v>45957</v>
      </c>
      <c r="D53" t="inlineStr">
        <is>
          <t>GÄVLEBORGS LÄN</t>
        </is>
      </c>
      <c r="E53" t="inlineStr">
        <is>
          <t>OCKELBO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37705-2021</t>
        </is>
      </c>
      <c r="B54" s="1" t="n">
        <v>44400.55195601852</v>
      </c>
      <c r="C54" s="1" t="n">
        <v>45957</v>
      </c>
      <c r="D54" t="inlineStr">
        <is>
          <t>GÄVLEBORGS LÄN</t>
        </is>
      </c>
      <c r="E54" t="inlineStr">
        <is>
          <t>OCKELBO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45957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22035-2022</t>
        </is>
      </c>
      <c r="B56" s="1" t="n">
        <v>44711.63396990741</v>
      </c>
      <c r="C56" s="1" t="n">
        <v>45957</v>
      </c>
      <c r="D56" t="inlineStr">
        <is>
          <t>GÄVLEBORGS LÄN</t>
        </is>
      </c>
      <c r="E56" t="inlineStr">
        <is>
          <t>OCKELBO</t>
        </is>
      </c>
      <c r="F56" t="inlineStr">
        <is>
          <t>Bergvik skog väst AB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34797-2021</t>
        </is>
      </c>
      <c r="B57" s="1" t="n">
        <v>44383.30501157408</v>
      </c>
      <c r="C57" s="1" t="n">
        <v>45957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45522-2021</t>
        </is>
      </c>
      <c r="B58" s="1" t="n">
        <v>44440</v>
      </c>
      <c r="C58" s="1" t="n">
        <v>45957</v>
      </c>
      <c r="D58" t="inlineStr">
        <is>
          <t>GÄVLEBORGS LÄN</t>
        </is>
      </c>
      <c r="E58" t="inlineStr">
        <is>
          <t>OCKELBO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12371-2021</t>
        </is>
      </c>
      <c r="B59" s="1" t="n">
        <v>44267</v>
      </c>
      <c r="C59" s="1" t="n">
        <v>45957</v>
      </c>
      <c r="D59" t="inlineStr">
        <is>
          <t>GÄVLEBORGS LÄN</t>
        </is>
      </c>
      <c r="E59" t="inlineStr">
        <is>
          <t>OCKELBO</t>
        </is>
      </c>
      <c r="F59" t="inlineStr">
        <is>
          <t>Bergvik skog väst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34709-2022</t>
        </is>
      </c>
      <c r="B60" s="1" t="n">
        <v>44795.57931712963</v>
      </c>
      <c r="C60" s="1" t="n">
        <v>45957</v>
      </c>
      <c r="D60" t="inlineStr">
        <is>
          <t>GÄVLEBORGS LÄN</t>
        </is>
      </c>
      <c r="E60" t="inlineStr">
        <is>
          <t>OCKELBO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48205-2022</t>
        </is>
      </c>
      <c r="B61" s="1" t="n">
        <v>44858.42241898148</v>
      </c>
      <c r="C61" s="1" t="n">
        <v>45957</v>
      </c>
      <c r="D61" t="inlineStr">
        <is>
          <t>GÄVLEBORGS LÄN</t>
        </is>
      </c>
      <c r="E61" t="inlineStr">
        <is>
          <t>OCKELBO</t>
        </is>
      </c>
      <c r="F61" t="inlineStr">
        <is>
          <t>Bergvik skog väst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41622-2021</t>
        </is>
      </c>
      <c r="B62" s="1" t="n">
        <v>44425</v>
      </c>
      <c r="C62" s="1" t="n">
        <v>45957</v>
      </c>
      <c r="D62" t="inlineStr">
        <is>
          <t>GÄVLEBORGS LÄN</t>
        </is>
      </c>
      <c r="E62" t="inlineStr">
        <is>
          <t>OCKELBO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51708-2021</t>
        </is>
      </c>
      <c r="B63" s="1" t="n">
        <v>44462</v>
      </c>
      <c r="C63" s="1" t="n">
        <v>45957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28006-2021</t>
        </is>
      </c>
      <c r="B64" s="1" t="n">
        <v>44355.33836805556</v>
      </c>
      <c r="C64" s="1" t="n">
        <v>45957</v>
      </c>
      <c r="D64" t="inlineStr">
        <is>
          <t>GÄVLEBORGS LÄN</t>
        </is>
      </c>
      <c r="E64" t="inlineStr">
        <is>
          <t>OCKELBO</t>
        </is>
      </c>
      <c r="F64" t="inlineStr">
        <is>
          <t>Bergvik skog väst AB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38604-2021</t>
        </is>
      </c>
      <c r="B65" s="1" t="n">
        <v>44409.33064814815</v>
      </c>
      <c r="C65" s="1" t="n">
        <v>45957</v>
      </c>
      <c r="D65" t="inlineStr">
        <is>
          <t>GÄVLEBORGS LÄN</t>
        </is>
      </c>
      <c r="E65" t="inlineStr">
        <is>
          <t>OCKELBO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51271-2021</t>
        </is>
      </c>
      <c r="B66" s="1" t="n">
        <v>44460</v>
      </c>
      <c r="C66" s="1" t="n">
        <v>45957</v>
      </c>
      <c r="D66" t="inlineStr">
        <is>
          <t>GÄVLEBORGS LÄN</t>
        </is>
      </c>
      <c r="E66" t="inlineStr">
        <is>
          <t>OCKELBO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25583-2021</t>
        </is>
      </c>
      <c r="B67" s="1" t="n">
        <v>44343</v>
      </c>
      <c r="C67" s="1" t="n">
        <v>45957</v>
      </c>
      <c r="D67" t="inlineStr">
        <is>
          <t>GÄVLEBORGS LÄN</t>
        </is>
      </c>
      <c r="E67" t="inlineStr">
        <is>
          <t>OCKELBO</t>
        </is>
      </c>
      <c r="F67" t="inlineStr">
        <is>
          <t>Bergvik skog väst AB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35245-2021</t>
        </is>
      </c>
      <c r="B68" s="1" t="n">
        <v>44384.58857638889</v>
      </c>
      <c r="C68" s="1" t="n">
        <v>45957</v>
      </c>
      <c r="D68" t="inlineStr">
        <is>
          <t>GÄVLEBORGS LÄN</t>
        </is>
      </c>
      <c r="E68" t="inlineStr">
        <is>
          <t>OCKELBO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3267-2025</t>
        </is>
      </c>
      <c r="B69" s="1" t="n">
        <v>45679.57982638889</v>
      </c>
      <c r="C69" s="1" t="n">
        <v>45957</v>
      </c>
      <c r="D69" t="inlineStr">
        <is>
          <t>GÄVLEBORGS LÄN</t>
        </is>
      </c>
      <c r="E69" t="inlineStr">
        <is>
          <t>OCKELBO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9859-2025</t>
        </is>
      </c>
      <c r="B70" s="1" t="n">
        <v>45716.62736111111</v>
      </c>
      <c r="C70" s="1" t="n">
        <v>45957</v>
      </c>
      <c r="D70" t="inlineStr">
        <is>
          <t>GÄVLEBORGS LÄN</t>
        </is>
      </c>
      <c r="E70" t="inlineStr">
        <is>
          <t>OCKELBO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47674-2023</t>
        </is>
      </c>
      <c r="B71" s="1" t="n">
        <v>45203.60052083333</v>
      </c>
      <c r="C71" s="1" t="n">
        <v>45957</v>
      </c>
      <c r="D71" t="inlineStr">
        <is>
          <t>GÄVLEBORGS LÄN</t>
        </is>
      </c>
      <c r="E71" t="inlineStr">
        <is>
          <t>OCKELBO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67768-2021</t>
        </is>
      </c>
      <c r="B72" s="1" t="n">
        <v>44525.3771412037</v>
      </c>
      <c r="C72" s="1" t="n">
        <v>45957</v>
      </c>
      <c r="D72" t="inlineStr">
        <is>
          <t>GÄVLEBORGS LÄN</t>
        </is>
      </c>
      <c r="E72" t="inlineStr">
        <is>
          <t>OCKELBO</t>
        </is>
      </c>
      <c r="F72" t="inlineStr">
        <is>
          <t>Bergvik skog väst AB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15705-2022</t>
        </is>
      </c>
      <c r="B73" s="1" t="n">
        <v>44663.44337962963</v>
      </c>
      <c r="C73" s="1" t="n">
        <v>45957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43538-2023</t>
        </is>
      </c>
      <c r="B74" s="1" t="n">
        <v>45184</v>
      </c>
      <c r="C74" s="1" t="n">
        <v>45957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50762-2021</t>
        </is>
      </c>
      <c r="B75" s="1" t="n">
        <v>44460.42206018518</v>
      </c>
      <c r="C75" s="1" t="n">
        <v>45957</v>
      </c>
      <c r="D75" t="inlineStr">
        <is>
          <t>GÄVLEBORGS LÄN</t>
        </is>
      </c>
      <c r="E75" t="inlineStr">
        <is>
          <t>OCKELBO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51565-2021</t>
        </is>
      </c>
      <c r="B76" s="1" t="n">
        <v>44460</v>
      </c>
      <c r="C76" s="1" t="n">
        <v>45957</v>
      </c>
      <c r="D76" t="inlineStr">
        <is>
          <t>GÄVLEBORGS LÄN</t>
        </is>
      </c>
      <c r="E76" t="inlineStr">
        <is>
          <t>OCKELBO</t>
        </is>
      </c>
      <c r="G76" t="n">
        <v>8.800000000000001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61622-2021</t>
        </is>
      </c>
      <c r="B77" s="1" t="n">
        <v>44501.49077546296</v>
      </c>
      <c r="C77" s="1" t="n">
        <v>45957</v>
      </c>
      <c r="D77" t="inlineStr">
        <is>
          <t>GÄVLEBORGS LÄN</t>
        </is>
      </c>
      <c r="E77" t="inlineStr">
        <is>
          <t>OCKELBO</t>
        </is>
      </c>
      <c r="F77" t="inlineStr">
        <is>
          <t>Bergvik skog väst AB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56615-2024</t>
        </is>
      </c>
      <c r="B78" s="1" t="n">
        <v>45625.65038194445</v>
      </c>
      <c r="C78" s="1" t="n">
        <v>45957</v>
      </c>
      <c r="D78" t="inlineStr">
        <is>
          <t>GÄVLEBORGS LÄN</t>
        </is>
      </c>
      <c r="E78" t="inlineStr">
        <is>
          <t>OCKELBO</t>
        </is>
      </c>
      <c r="F78" t="inlineStr">
        <is>
          <t>Bergvik skog öst AB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5558-2024</t>
        </is>
      </c>
      <c r="B79" s="1" t="n">
        <v>45334.4608912037</v>
      </c>
      <c r="C79" s="1" t="n">
        <v>45957</v>
      </c>
      <c r="D79" t="inlineStr">
        <is>
          <t>GÄVLEBORGS LÄN</t>
        </is>
      </c>
      <c r="E79" t="inlineStr">
        <is>
          <t>OCKELBO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34944-2024</t>
        </is>
      </c>
      <c r="B80" s="1" t="n">
        <v>45527.46929398148</v>
      </c>
      <c r="C80" s="1" t="n">
        <v>45957</v>
      </c>
      <c r="D80" t="inlineStr">
        <is>
          <t>GÄVLEBORGS LÄN</t>
        </is>
      </c>
      <c r="E80" t="inlineStr">
        <is>
          <t>OCKELBO</t>
        </is>
      </c>
      <c r="F80" t="inlineStr">
        <is>
          <t>Bergvik skog väst AB</t>
        </is>
      </c>
      <c r="G80" t="n">
        <v>12.2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35846-2022</t>
        </is>
      </c>
      <c r="B81" s="1" t="n">
        <v>44802.41177083334</v>
      </c>
      <c r="C81" s="1" t="n">
        <v>45957</v>
      </c>
      <c r="D81" t="inlineStr">
        <is>
          <t>GÄVLEBORGS LÄN</t>
        </is>
      </c>
      <c r="E81" t="inlineStr">
        <is>
          <t>OCKELBO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22581-2021</t>
        </is>
      </c>
      <c r="B82" s="1" t="n">
        <v>44327.39258101852</v>
      </c>
      <c r="C82" s="1" t="n">
        <v>45957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22583-2021</t>
        </is>
      </c>
      <c r="B83" s="1" t="n">
        <v>44327.396875</v>
      </c>
      <c r="C83" s="1" t="n">
        <v>45957</v>
      </c>
      <c r="D83" t="inlineStr">
        <is>
          <t>GÄVLEBORGS LÄN</t>
        </is>
      </c>
      <c r="E83" t="inlineStr">
        <is>
          <t>OCKELBO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30422-2023</t>
        </is>
      </c>
      <c r="B84" s="1" t="n">
        <v>45111.53038194445</v>
      </c>
      <c r="C84" s="1" t="n">
        <v>45957</v>
      </c>
      <c r="D84" t="inlineStr">
        <is>
          <t>GÄVLEBORGS LÄN</t>
        </is>
      </c>
      <c r="E84" t="inlineStr">
        <is>
          <t>OCKELBO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54152-2022</t>
        </is>
      </c>
      <c r="B85" s="1" t="n">
        <v>44881.63907407408</v>
      </c>
      <c r="C85" s="1" t="n">
        <v>45957</v>
      </c>
      <c r="D85" t="inlineStr">
        <is>
          <t>GÄVLEBORGS LÄN</t>
        </is>
      </c>
      <c r="E85" t="inlineStr">
        <is>
          <t>OCKELBO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6617-2025</t>
        </is>
      </c>
      <c r="B86" s="1" t="n">
        <v>45700</v>
      </c>
      <c r="C86" s="1" t="n">
        <v>45957</v>
      </c>
      <c r="D86" t="inlineStr">
        <is>
          <t>GÄVLEBORGS LÄN</t>
        </is>
      </c>
      <c r="E86" t="inlineStr">
        <is>
          <t>OCKELBO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16737-2025</t>
        </is>
      </c>
      <c r="B87" s="1" t="n">
        <v>45754.54491898148</v>
      </c>
      <c r="C87" s="1" t="n">
        <v>45957</v>
      </c>
      <c r="D87" t="inlineStr">
        <is>
          <t>GÄVLEBORGS LÄN</t>
        </is>
      </c>
      <c r="E87" t="inlineStr">
        <is>
          <t>OCKELBO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21291-2022</t>
        </is>
      </c>
      <c r="B88" s="1" t="n">
        <v>44705.48972222222</v>
      </c>
      <c r="C88" s="1" t="n">
        <v>45957</v>
      </c>
      <c r="D88" t="inlineStr">
        <is>
          <t>GÄVLEBORGS LÄN</t>
        </is>
      </c>
      <c r="E88" t="inlineStr">
        <is>
          <t>OCKELBO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66825-2021</t>
        </is>
      </c>
      <c r="B89" s="1" t="n">
        <v>44522.40350694444</v>
      </c>
      <c r="C89" s="1" t="n">
        <v>45957</v>
      </c>
      <c r="D89" t="inlineStr">
        <is>
          <t>GÄVLEBORGS LÄN</t>
        </is>
      </c>
      <c r="E89" t="inlineStr">
        <is>
          <t>OCKELBO</t>
        </is>
      </c>
      <c r="F89" t="inlineStr">
        <is>
          <t>Bergvik skog väst AB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5131-2024</t>
        </is>
      </c>
      <c r="B90" s="1" t="n">
        <v>45330.44824074074</v>
      </c>
      <c r="C90" s="1" t="n">
        <v>45957</v>
      </c>
      <c r="D90" t="inlineStr">
        <is>
          <t>GÄVLEBORGS LÄN</t>
        </is>
      </c>
      <c r="E90" t="inlineStr">
        <is>
          <t>OCKELBO</t>
        </is>
      </c>
      <c r="F90" t="inlineStr">
        <is>
          <t>Bergvik skog väst AB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51747-2022</t>
        </is>
      </c>
      <c r="B91" s="1" t="n">
        <v>44872.49866898148</v>
      </c>
      <c r="C91" s="1" t="n">
        <v>45957</v>
      </c>
      <c r="D91" t="inlineStr">
        <is>
          <t>GÄVLEBORGS LÄN</t>
        </is>
      </c>
      <c r="E91" t="inlineStr">
        <is>
          <t>OCKELBO</t>
        </is>
      </c>
      <c r="F91" t="inlineStr">
        <is>
          <t>Bergvik skog väst AB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9287-2021</t>
        </is>
      </c>
      <c r="B92" s="1" t="n">
        <v>44250</v>
      </c>
      <c r="C92" s="1" t="n">
        <v>45957</v>
      </c>
      <c r="D92" t="inlineStr">
        <is>
          <t>GÄVLEBORGS LÄN</t>
        </is>
      </c>
      <c r="E92" t="inlineStr">
        <is>
          <t>OCKELBO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23707-2021</t>
        </is>
      </c>
      <c r="B93" s="1" t="n">
        <v>44334.68707175926</v>
      </c>
      <c r="C93" s="1" t="n">
        <v>45957</v>
      </c>
      <c r="D93" t="inlineStr">
        <is>
          <t>GÄVLEBORGS LÄN</t>
        </is>
      </c>
      <c r="E93" t="inlineStr">
        <is>
          <t>OCKELBO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43799-2022</t>
        </is>
      </c>
      <c r="B94" s="1" t="n">
        <v>44838</v>
      </c>
      <c r="C94" s="1" t="n">
        <v>45957</v>
      </c>
      <c r="D94" t="inlineStr">
        <is>
          <t>GÄVLEBORGS LÄN</t>
        </is>
      </c>
      <c r="E94" t="inlineStr">
        <is>
          <t>OCKELBO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56631-2022</t>
        </is>
      </c>
      <c r="B95" s="1" t="n">
        <v>44893.61184027778</v>
      </c>
      <c r="C95" s="1" t="n">
        <v>45957</v>
      </c>
      <c r="D95" t="inlineStr">
        <is>
          <t>GÄVLEBORGS LÄN</t>
        </is>
      </c>
      <c r="E95" t="inlineStr">
        <is>
          <t>OCKELBO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10238-2024</t>
        </is>
      </c>
      <c r="B96" s="1" t="n">
        <v>45365.36416666667</v>
      </c>
      <c r="C96" s="1" t="n">
        <v>45957</v>
      </c>
      <c r="D96" t="inlineStr">
        <is>
          <t>GÄVLEBORGS LÄN</t>
        </is>
      </c>
      <c r="E96" t="inlineStr">
        <is>
          <t>OCKELBO</t>
        </is>
      </c>
      <c r="F96" t="inlineStr">
        <is>
          <t>Kyrkan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29437-2021</t>
        </is>
      </c>
      <c r="B97" s="1" t="n">
        <v>44361.58487268518</v>
      </c>
      <c r="C97" s="1" t="n">
        <v>45957</v>
      </c>
      <c r="D97" t="inlineStr">
        <is>
          <t>GÄVLEBORGS LÄN</t>
        </is>
      </c>
      <c r="E97" t="inlineStr">
        <is>
          <t>OCKELBO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63359-2020</t>
        </is>
      </c>
      <c r="B98" s="1" t="n">
        <v>44165</v>
      </c>
      <c r="C98" s="1" t="n">
        <v>45957</v>
      </c>
      <c r="D98" t="inlineStr">
        <is>
          <t>GÄVLEBORGS LÄN</t>
        </is>
      </c>
      <c r="E98" t="inlineStr">
        <is>
          <t>OCKELBO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40140-2022</t>
        </is>
      </c>
      <c r="B99" s="1" t="n">
        <v>44820</v>
      </c>
      <c r="C99" s="1" t="n">
        <v>45957</v>
      </c>
      <c r="D99" t="inlineStr">
        <is>
          <t>GÄVLEBORGS LÄN</t>
        </is>
      </c>
      <c r="E99" t="inlineStr">
        <is>
          <t>OCKELBO</t>
        </is>
      </c>
      <c r="F99" t="inlineStr">
        <is>
          <t>Bergvik skog väst AB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32282-2021</t>
        </is>
      </c>
      <c r="B100" s="1" t="n">
        <v>44371.49859953704</v>
      </c>
      <c r="C100" s="1" t="n">
        <v>45957</v>
      </c>
      <c r="D100" t="inlineStr">
        <is>
          <t>GÄVLEBORGS LÄN</t>
        </is>
      </c>
      <c r="E100" t="inlineStr">
        <is>
          <t>OCKELBO</t>
        </is>
      </c>
      <c r="F100" t="inlineStr">
        <is>
          <t>Bergvik skog väst AB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38893-2022</t>
        </is>
      </c>
      <c r="B101" s="1" t="n">
        <v>44816.58288194444</v>
      </c>
      <c r="C101" s="1" t="n">
        <v>45957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20231-2024</t>
        </is>
      </c>
      <c r="B102" s="1" t="n">
        <v>45434</v>
      </c>
      <c r="C102" s="1" t="n">
        <v>45957</v>
      </c>
      <c r="D102" t="inlineStr">
        <is>
          <t>GÄVLEBORGS LÄN</t>
        </is>
      </c>
      <c r="E102" t="inlineStr">
        <is>
          <t>OCKELBO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55422-2022</t>
        </is>
      </c>
      <c r="B103" s="1" t="n">
        <v>44887</v>
      </c>
      <c r="C103" s="1" t="n">
        <v>45957</v>
      </c>
      <c r="D103" t="inlineStr">
        <is>
          <t>GÄVLEBORGS LÄN</t>
        </is>
      </c>
      <c r="E103" t="inlineStr">
        <is>
          <t>OCKELBO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21418-2024</t>
        </is>
      </c>
      <c r="B104" s="1" t="n">
        <v>45441</v>
      </c>
      <c r="C104" s="1" t="n">
        <v>45957</v>
      </c>
      <c r="D104" t="inlineStr">
        <is>
          <t>GÄVLEBORGS LÄN</t>
        </is>
      </c>
      <c r="E104" t="inlineStr">
        <is>
          <t>OCKELBO</t>
        </is>
      </c>
      <c r="F104" t="inlineStr">
        <is>
          <t>Bergvik skog väst AB</t>
        </is>
      </c>
      <c r="G104" t="n">
        <v>7.1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67779-2020</t>
        </is>
      </c>
      <c r="B105" s="1" t="n">
        <v>44182</v>
      </c>
      <c r="C105" s="1" t="n">
        <v>45957</v>
      </c>
      <c r="D105" t="inlineStr">
        <is>
          <t>GÄVLEBORGS LÄN</t>
        </is>
      </c>
      <c r="E105" t="inlineStr">
        <is>
          <t>OCKELBO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22587-2021</t>
        </is>
      </c>
      <c r="B106" s="1" t="n">
        <v>44327.40118055556</v>
      </c>
      <c r="C106" s="1" t="n">
        <v>45957</v>
      </c>
      <c r="D106" t="inlineStr">
        <is>
          <t>GÄVLEBORGS LÄN</t>
        </is>
      </c>
      <c r="E106" t="inlineStr">
        <is>
          <t>OCKELBO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56635-2021</t>
        </is>
      </c>
      <c r="B107" s="1" t="n">
        <v>44480</v>
      </c>
      <c r="C107" s="1" t="n">
        <v>45957</v>
      </c>
      <c r="D107" t="inlineStr">
        <is>
          <t>GÄVLEBORGS LÄN</t>
        </is>
      </c>
      <c r="E107" t="inlineStr">
        <is>
          <t>OCKELBO</t>
        </is>
      </c>
      <c r="G107" t="n">
        <v>10.8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19776-2021</t>
        </is>
      </c>
      <c r="B108" s="1" t="n">
        <v>44313</v>
      </c>
      <c r="C108" s="1" t="n">
        <v>45957</v>
      </c>
      <c r="D108" t="inlineStr">
        <is>
          <t>GÄVLEBORGS LÄN</t>
        </is>
      </c>
      <c r="E108" t="inlineStr">
        <is>
          <t>OCKELBO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26499-2021</t>
        </is>
      </c>
      <c r="B109" s="1" t="n">
        <v>44348.44310185185</v>
      </c>
      <c r="C109" s="1" t="n">
        <v>45957</v>
      </c>
      <c r="D109" t="inlineStr">
        <is>
          <t>GÄVLEBORGS LÄN</t>
        </is>
      </c>
      <c r="E109" t="inlineStr">
        <is>
          <t>OCKELBO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69580-2021</t>
        </is>
      </c>
      <c r="B110" s="1" t="n">
        <v>44532.35103009259</v>
      </c>
      <c r="C110" s="1" t="n">
        <v>45957</v>
      </c>
      <c r="D110" t="inlineStr">
        <is>
          <t>GÄVLEBORGS LÄN</t>
        </is>
      </c>
      <c r="E110" t="inlineStr">
        <is>
          <t>OCKELBO</t>
        </is>
      </c>
      <c r="F110" t="inlineStr">
        <is>
          <t>Bergvik skog väst AB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40281-2024</t>
        </is>
      </c>
      <c r="B111" s="1" t="n">
        <v>45554.6590162037</v>
      </c>
      <c r="C111" s="1" t="n">
        <v>45957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40283-2024</t>
        </is>
      </c>
      <c r="B112" s="1" t="n">
        <v>45554.66199074074</v>
      </c>
      <c r="C112" s="1" t="n">
        <v>45957</v>
      </c>
      <c r="D112" t="inlineStr">
        <is>
          <t>GÄVLEBORGS LÄN</t>
        </is>
      </c>
      <c r="E112" t="inlineStr">
        <is>
          <t>OCKELBO</t>
        </is>
      </c>
      <c r="F112" t="inlineStr">
        <is>
          <t>Bergvik skog väst AB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427-2024</t>
        </is>
      </c>
      <c r="B113" s="1" t="n">
        <v>45296</v>
      </c>
      <c r="C113" s="1" t="n">
        <v>45957</v>
      </c>
      <c r="D113" t="inlineStr">
        <is>
          <t>GÄVLEBORGS LÄN</t>
        </is>
      </c>
      <c r="E113" t="inlineStr">
        <is>
          <t>OCKELBO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12987-2022</t>
        </is>
      </c>
      <c r="B114" s="1" t="n">
        <v>44643.42163194445</v>
      </c>
      <c r="C114" s="1" t="n">
        <v>45957</v>
      </c>
      <c r="D114" t="inlineStr">
        <is>
          <t>GÄVLEBORGS LÄN</t>
        </is>
      </c>
      <c r="E114" t="inlineStr">
        <is>
          <t>OCKELBO</t>
        </is>
      </c>
      <c r="G114" t="n">
        <v>7.6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23072-2024</t>
        </is>
      </c>
      <c r="B115" s="1" t="n">
        <v>45450.46739583334</v>
      </c>
      <c r="C115" s="1" t="n">
        <v>45957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16623-2025</t>
        </is>
      </c>
      <c r="B116" s="1" t="n">
        <v>45754.34134259259</v>
      </c>
      <c r="C116" s="1" t="n">
        <v>45957</v>
      </c>
      <c r="D116" t="inlineStr">
        <is>
          <t>GÄVLEBORGS LÄN</t>
        </is>
      </c>
      <c r="E116" t="inlineStr">
        <is>
          <t>OCKELBO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16629-2025</t>
        </is>
      </c>
      <c r="B117" s="1" t="n">
        <v>45754.36008101852</v>
      </c>
      <c r="C117" s="1" t="n">
        <v>45957</v>
      </c>
      <c r="D117" t="inlineStr">
        <is>
          <t>GÄVLEBORGS LÄN</t>
        </is>
      </c>
      <c r="E117" t="inlineStr">
        <is>
          <t>OCKELBO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22293-2024</t>
        </is>
      </c>
      <c r="B118" s="1" t="n">
        <v>45446.55873842593</v>
      </c>
      <c r="C118" s="1" t="n">
        <v>45957</v>
      </c>
      <c r="D118" t="inlineStr">
        <is>
          <t>GÄVLEBORGS LÄN</t>
        </is>
      </c>
      <c r="E118" t="inlineStr">
        <is>
          <t>OCKELBO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21878-2024</t>
        </is>
      </c>
      <c r="B119" s="1" t="n">
        <v>45443.3383912037</v>
      </c>
      <c r="C119" s="1" t="n">
        <v>45957</v>
      </c>
      <c r="D119" t="inlineStr">
        <is>
          <t>GÄVLEBORGS LÄN</t>
        </is>
      </c>
      <c r="E119" t="inlineStr">
        <is>
          <t>OCKELBO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21936-2024</t>
        </is>
      </c>
      <c r="B120" s="1" t="n">
        <v>45443.47413194444</v>
      </c>
      <c r="C120" s="1" t="n">
        <v>45957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14661-2025</t>
        </is>
      </c>
      <c r="B121" s="1" t="n">
        <v>45742.53079861111</v>
      </c>
      <c r="C121" s="1" t="n">
        <v>45957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20775-2025</t>
        </is>
      </c>
      <c r="B122" s="1" t="n">
        <v>45776.59355324074</v>
      </c>
      <c r="C122" s="1" t="n">
        <v>45957</v>
      </c>
      <c r="D122" t="inlineStr">
        <is>
          <t>GÄVLEBORGS LÄN</t>
        </is>
      </c>
      <c r="E122" t="inlineStr">
        <is>
          <t>OCKELBO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34792-2024</t>
        </is>
      </c>
      <c r="B123" s="1" t="n">
        <v>45526.66439814815</v>
      </c>
      <c r="C123" s="1" t="n">
        <v>45957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20782-2025</t>
        </is>
      </c>
      <c r="B124" s="1" t="n">
        <v>45776</v>
      </c>
      <c r="C124" s="1" t="n">
        <v>45957</v>
      </c>
      <c r="D124" t="inlineStr">
        <is>
          <t>GÄVLEBORGS LÄN</t>
        </is>
      </c>
      <c r="E124" t="inlineStr">
        <is>
          <t>OCKELBO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5571-2024</t>
        </is>
      </c>
      <c r="B125" s="1" t="n">
        <v>45334</v>
      </c>
      <c r="C125" s="1" t="n">
        <v>45957</v>
      </c>
      <c r="D125" t="inlineStr">
        <is>
          <t>GÄVLEBORGS LÄN</t>
        </is>
      </c>
      <c r="E125" t="inlineStr">
        <is>
          <t>OCKELBO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21051-2025</t>
        </is>
      </c>
      <c r="B126" s="1" t="n">
        <v>45777.56392361111</v>
      </c>
      <c r="C126" s="1" t="n">
        <v>45957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15.3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17730-2025</t>
        </is>
      </c>
      <c r="B127" s="1" t="n">
        <v>45758.46114583333</v>
      </c>
      <c r="C127" s="1" t="n">
        <v>45957</v>
      </c>
      <c r="D127" t="inlineStr">
        <is>
          <t>GÄVLEBORGS LÄN</t>
        </is>
      </c>
      <c r="E127" t="inlineStr">
        <is>
          <t>OCKELBO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23772-2024</t>
        </is>
      </c>
      <c r="B128" s="1" t="n">
        <v>45455.3833912037</v>
      </c>
      <c r="C128" s="1" t="n">
        <v>45957</v>
      </c>
      <c r="D128" t="inlineStr">
        <is>
          <t>GÄVLEBORGS LÄN</t>
        </is>
      </c>
      <c r="E128" t="inlineStr">
        <is>
          <t>OCKELBO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10445-2024</t>
        </is>
      </c>
      <c r="B129" s="1" t="n">
        <v>45366.33762731482</v>
      </c>
      <c r="C129" s="1" t="n">
        <v>45957</v>
      </c>
      <c r="D129" t="inlineStr">
        <is>
          <t>GÄVLEBORGS LÄN</t>
        </is>
      </c>
      <c r="E129" t="inlineStr">
        <is>
          <t>OCKELBO</t>
        </is>
      </c>
      <c r="F129" t="inlineStr">
        <is>
          <t>Bergvik skog väst AB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28965-2024</t>
        </is>
      </c>
      <c r="B130" s="1" t="n">
        <v>45481.43787037037</v>
      </c>
      <c r="C130" s="1" t="n">
        <v>45957</v>
      </c>
      <c r="D130" t="inlineStr">
        <is>
          <t>GÄVLEBORGS LÄN</t>
        </is>
      </c>
      <c r="E130" t="inlineStr">
        <is>
          <t>OCKELBO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30242-2024</t>
        </is>
      </c>
      <c r="B131" s="1" t="n">
        <v>45490</v>
      </c>
      <c r="C131" s="1" t="n">
        <v>45957</v>
      </c>
      <c r="D131" t="inlineStr">
        <is>
          <t>GÄVLEBORGS LÄN</t>
        </is>
      </c>
      <c r="E131" t="inlineStr">
        <is>
          <t>OCKELBO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46642-2025</t>
        </is>
      </c>
      <c r="B132" s="1" t="n">
        <v>45926.47118055556</v>
      </c>
      <c r="C132" s="1" t="n">
        <v>45957</v>
      </c>
      <c r="D132" t="inlineStr">
        <is>
          <t>GÄVLEBORGS LÄN</t>
        </is>
      </c>
      <c r="E132" t="inlineStr">
        <is>
          <t>OCKELBO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28586-2024</t>
        </is>
      </c>
      <c r="B133" s="1" t="n">
        <v>45478</v>
      </c>
      <c r="C133" s="1" t="n">
        <v>45957</v>
      </c>
      <c r="D133" t="inlineStr">
        <is>
          <t>GÄVLEBORGS LÄN</t>
        </is>
      </c>
      <c r="E133" t="inlineStr">
        <is>
          <t>OCKELBO</t>
        </is>
      </c>
      <c r="F133" t="inlineStr">
        <is>
          <t>Bergvik skog väst AB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21886-2025</t>
        </is>
      </c>
      <c r="B134" s="1" t="n">
        <v>45784.42454861111</v>
      </c>
      <c r="C134" s="1" t="n">
        <v>45957</v>
      </c>
      <c r="D134" t="inlineStr">
        <is>
          <t>GÄVLEBORGS LÄN</t>
        </is>
      </c>
      <c r="E134" t="inlineStr">
        <is>
          <t>OCKELBO</t>
        </is>
      </c>
      <c r="G134" t="n">
        <v>4.8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22105-2025</t>
        </is>
      </c>
      <c r="B135" s="1" t="n">
        <v>45785.48791666667</v>
      </c>
      <c r="C135" s="1" t="n">
        <v>45957</v>
      </c>
      <c r="D135" t="inlineStr">
        <is>
          <t>GÄVLEBORGS LÄN</t>
        </is>
      </c>
      <c r="E135" t="inlineStr">
        <is>
          <t>OCKELBO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6058-2023</t>
        </is>
      </c>
      <c r="B136" s="1" t="n">
        <v>44964</v>
      </c>
      <c r="C136" s="1" t="n">
        <v>45957</v>
      </c>
      <c r="D136" t="inlineStr">
        <is>
          <t>GÄVLEBORGS LÄN</t>
        </is>
      </c>
      <c r="E136" t="inlineStr">
        <is>
          <t>OCKELBO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52273-2024</t>
        </is>
      </c>
      <c r="B137" s="1" t="n">
        <v>45608.66064814815</v>
      </c>
      <c r="C137" s="1" t="n">
        <v>45957</v>
      </c>
      <c r="D137" t="inlineStr">
        <is>
          <t>GÄVLEBORGS LÄN</t>
        </is>
      </c>
      <c r="E137" t="inlineStr">
        <is>
          <t>OCKELBO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54323-2024</t>
        </is>
      </c>
      <c r="B138" s="1" t="n">
        <v>45617.35549768519</v>
      </c>
      <c r="C138" s="1" t="n">
        <v>45957</v>
      </c>
      <c r="D138" t="inlineStr">
        <is>
          <t>GÄVLEBORGS LÄN</t>
        </is>
      </c>
      <c r="E138" t="inlineStr">
        <is>
          <t>OCKELBO</t>
        </is>
      </c>
      <c r="F138" t="inlineStr">
        <is>
          <t>Bergvik skog väst AB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7379-2021</t>
        </is>
      </c>
      <c r="B139" s="1" t="n">
        <v>44239</v>
      </c>
      <c r="C139" s="1" t="n">
        <v>45957</v>
      </c>
      <c r="D139" t="inlineStr">
        <is>
          <t>GÄVLEBORGS LÄN</t>
        </is>
      </c>
      <c r="E139" t="inlineStr">
        <is>
          <t>OCKELBO</t>
        </is>
      </c>
      <c r="F139" t="inlineStr">
        <is>
          <t>Bergvik skog väst AB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22376-2025</t>
        </is>
      </c>
      <c r="B140" s="1" t="n">
        <v>45786.48606481482</v>
      </c>
      <c r="C140" s="1" t="n">
        <v>45957</v>
      </c>
      <c r="D140" t="inlineStr">
        <is>
          <t>GÄVLEBORGS LÄN</t>
        </is>
      </c>
      <c r="E140" t="inlineStr">
        <is>
          <t>OCKELBO</t>
        </is>
      </c>
      <c r="F140" t="inlineStr">
        <is>
          <t>Bergvik skog väst AB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60253-2023</t>
        </is>
      </c>
      <c r="B141" s="1" t="n">
        <v>45258</v>
      </c>
      <c r="C141" s="1" t="n">
        <v>45957</v>
      </c>
      <c r="D141" t="inlineStr">
        <is>
          <t>GÄVLEBORGS LÄN</t>
        </is>
      </c>
      <c r="E141" t="inlineStr">
        <is>
          <t>OCKELBO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33384-2024</t>
        </is>
      </c>
      <c r="B142" s="1" t="n">
        <v>45519.47035879629</v>
      </c>
      <c r="C142" s="1" t="n">
        <v>45957</v>
      </c>
      <c r="D142" t="inlineStr">
        <is>
          <t>GÄVLEBORGS LÄN</t>
        </is>
      </c>
      <c r="E142" t="inlineStr">
        <is>
          <t>OCKELBO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37848-2024</t>
        </is>
      </c>
      <c r="B143" s="1" t="n">
        <v>45544.3709837963</v>
      </c>
      <c r="C143" s="1" t="n">
        <v>45957</v>
      </c>
      <c r="D143" t="inlineStr">
        <is>
          <t>GÄVLEBORGS LÄN</t>
        </is>
      </c>
      <c r="E143" t="inlineStr">
        <is>
          <t>OCKELBO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22387-2025</t>
        </is>
      </c>
      <c r="B144" s="1" t="n">
        <v>45786.50910879629</v>
      </c>
      <c r="C144" s="1" t="n">
        <v>45957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23780-2024</t>
        </is>
      </c>
      <c r="B145" s="1" t="n">
        <v>45455.39258101852</v>
      </c>
      <c r="C145" s="1" t="n">
        <v>45957</v>
      </c>
      <c r="D145" t="inlineStr">
        <is>
          <t>GÄVLEBORGS LÄN</t>
        </is>
      </c>
      <c r="E145" t="inlineStr">
        <is>
          <t>OCKELBO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22385-2025</t>
        </is>
      </c>
      <c r="B146" s="1" t="n">
        <v>45786.50641203704</v>
      </c>
      <c r="C146" s="1" t="n">
        <v>45957</v>
      </c>
      <c r="D146" t="inlineStr">
        <is>
          <t>GÄVLEBORGS LÄN</t>
        </is>
      </c>
      <c r="E146" t="inlineStr">
        <is>
          <t>OCKELBO</t>
        </is>
      </c>
      <c r="F146" t="inlineStr">
        <is>
          <t>Bergvik skog väst AB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28584-2024</t>
        </is>
      </c>
      <c r="B147" s="1" t="n">
        <v>45478</v>
      </c>
      <c r="C147" s="1" t="n">
        <v>45957</v>
      </c>
      <c r="D147" t="inlineStr">
        <is>
          <t>GÄVLEBORGS LÄN</t>
        </is>
      </c>
      <c r="E147" t="inlineStr">
        <is>
          <t>OCKELBO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46609-2025</t>
        </is>
      </c>
      <c r="B148" s="1" t="n">
        <v>45926.41898148148</v>
      </c>
      <c r="C148" s="1" t="n">
        <v>45957</v>
      </c>
      <c r="D148" t="inlineStr">
        <is>
          <t>GÄVLEBORGS LÄN</t>
        </is>
      </c>
      <c r="E148" t="inlineStr">
        <is>
          <t>OCKELBO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50968-2024</t>
        </is>
      </c>
      <c r="B149" s="1" t="n">
        <v>45603.33167824074</v>
      </c>
      <c r="C149" s="1" t="n">
        <v>45957</v>
      </c>
      <c r="D149" t="inlineStr">
        <is>
          <t>GÄVLEBORGS LÄN</t>
        </is>
      </c>
      <c r="E149" t="inlineStr">
        <is>
          <t>OCKELBO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33880-2023</t>
        </is>
      </c>
      <c r="B150" s="1" t="n">
        <v>45134</v>
      </c>
      <c r="C150" s="1" t="n">
        <v>45957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38420-2025</t>
        </is>
      </c>
      <c r="B151" s="1" t="n">
        <v>45883.62131944444</v>
      </c>
      <c r="C151" s="1" t="n">
        <v>45957</v>
      </c>
      <c r="D151" t="inlineStr">
        <is>
          <t>GÄVLEBORGS LÄN</t>
        </is>
      </c>
      <c r="E151" t="inlineStr">
        <is>
          <t>OCKELBO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6742-2024</t>
        </is>
      </c>
      <c r="B152" s="1" t="n">
        <v>45342.40693287037</v>
      </c>
      <c r="C152" s="1" t="n">
        <v>45957</v>
      </c>
      <c r="D152" t="inlineStr">
        <is>
          <t>GÄVLEBORGS LÄN</t>
        </is>
      </c>
      <c r="E152" t="inlineStr">
        <is>
          <t>OCKELBO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28181-2022</t>
        </is>
      </c>
      <c r="B153" s="1" t="n">
        <v>44746.58283564815</v>
      </c>
      <c r="C153" s="1" t="n">
        <v>45957</v>
      </c>
      <c r="D153" t="inlineStr">
        <is>
          <t>GÄVLEBORGS LÄN</t>
        </is>
      </c>
      <c r="E153" t="inlineStr">
        <is>
          <t>OCKELBO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23255-2024</t>
        </is>
      </c>
      <c r="B154" s="1" t="n">
        <v>45453.36412037037</v>
      </c>
      <c r="C154" s="1" t="n">
        <v>45957</v>
      </c>
      <c r="D154" t="inlineStr">
        <is>
          <t>GÄVLEBORGS LÄN</t>
        </is>
      </c>
      <c r="E154" t="inlineStr">
        <is>
          <t>OCKELBO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38652-2025</t>
        </is>
      </c>
      <c r="B155" s="1" t="n">
        <v>45884.59181712963</v>
      </c>
      <c r="C155" s="1" t="n">
        <v>45957</v>
      </c>
      <c r="D155" t="inlineStr">
        <is>
          <t>GÄVLEBORGS LÄN</t>
        </is>
      </c>
      <c r="E155" t="inlineStr">
        <is>
          <t>OCKELBO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26367-2024</t>
        </is>
      </c>
      <c r="B156" s="1" t="n">
        <v>45469.3924537037</v>
      </c>
      <c r="C156" s="1" t="n">
        <v>45957</v>
      </c>
      <c r="D156" t="inlineStr">
        <is>
          <t>GÄVLEBORGS LÄN</t>
        </is>
      </c>
      <c r="E156" t="inlineStr">
        <is>
          <t>OCKELBO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36295-2024</t>
        </is>
      </c>
      <c r="B157" s="1" t="n">
        <v>45534.60523148148</v>
      </c>
      <c r="C157" s="1" t="n">
        <v>45957</v>
      </c>
      <c r="D157" t="inlineStr">
        <is>
          <t>GÄVLEBORGS LÄN</t>
        </is>
      </c>
      <c r="E157" t="inlineStr">
        <is>
          <t>OCKELBO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37438-2023</t>
        </is>
      </c>
      <c r="B158" s="1" t="n">
        <v>45156</v>
      </c>
      <c r="C158" s="1" t="n">
        <v>45957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23004-2025</t>
        </is>
      </c>
      <c r="B159" s="1" t="n">
        <v>45790.60747685185</v>
      </c>
      <c r="C159" s="1" t="n">
        <v>45957</v>
      </c>
      <c r="D159" t="inlineStr">
        <is>
          <t>GÄVLEBORGS LÄN</t>
        </is>
      </c>
      <c r="E159" t="inlineStr">
        <is>
          <t>OCKELBO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55715-2023</t>
        </is>
      </c>
      <c r="B160" s="1" t="n">
        <v>45239</v>
      </c>
      <c r="C160" s="1" t="n">
        <v>45957</v>
      </c>
      <c r="D160" t="inlineStr">
        <is>
          <t>GÄVLEBORGS LÄN</t>
        </is>
      </c>
      <c r="E160" t="inlineStr">
        <is>
          <t>OCKELBO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48803-2024</t>
        </is>
      </c>
      <c r="B161" s="1" t="n">
        <v>45593.66165509259</v>
      </c>
      <c r="C161" s="1" t="n">
        <v>45957</v>
      </c>
      <c r="D161" t="inlineStr">
        <is>
          <t>GÄVLEBORGS LÄN</t>
        </is>
      </c>
      <c r="E161" t="inlineStr">
        <is>
          <t>OCKELBO</t>
        </is>
      </c>
      <c r="G161" t="n">
        <v>9.4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60497-2021</t>
        </is>
      </c>
      <c r="B162" s="1" t="n">
        <v>44496.48552083333</v>
      </c>
      <c r="C162" s="1" t="n">
        <v>45957</v>
      </c>
      <c r="D162" t="inlineStr">
        <is>
          <t>GÄVLEBORGS LÄN</t>
        </is>
      </c>
      <c r="E162" t="inlineStr">
        <is>
          <t>OCKELBO</t>
        </is>
      </c>
      <c r="F162" t="inlineStr">
        <is>
          <t>Bergvik skog väst AB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23541-2025</t>
        </is>
      </c>
      <c r="B163" s="1" t="n">
        <v>45792.55434027778</v>
      </c>
      <c r="C163" s="1" t="n">
        <v>45957</v>
      </c>
      <c r="D163" t="inlineStr">
        <is>
          <t>GÄVLEBORGS LÄN</t>
        </is>
      </c>
      <c r="E163" t="inlineStr">
        <is>
          <t>OCKELBO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23316-2025</t>
        </is>
      </c>
      <c r="B164" s="1" t="n">
        <v>45791.61199074074</v>
      </c>
      <c r="C164" s="1" t="n">
        <v>45957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20689-2025</t>
        </is>
      </c>
      <c r="B165" s="1" t="n">
        <v>45776.45578703703</v>
      </c>
      <c r="C165" s="1" t="n">
        <v>45957</v>
      </c>
      <c r="D165" t="inlineStr">
        <is>
          <t>GÄVLEBORGS LÄN</t>
        </is>
      </c>
      <c r="E165" t="inlineStr">
        <is>
          <t>OCKELBO</t>
        </is>
      </c>
      <c r="F165" t="inlineStr">
        <is>
          <t>Bergvik skog väst AB</t>
        </is>
      </c>
      <c r="G165" t="n">
        <v>16.2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29954-2024</t>
        </is>
      </c>
      <c r="B166" s="1" t="n">
        <v>45488.45084490741</v>
      </c>
      <c r="C166" s="1" t="n">
        <v>45957</v>
      </c>
      <c r="D166" t="inlineStr">
        <is>
          <t>GÄVLEBORGS LÄN</t>
        </is>
      </c>
      <c r="E166" t="inlineStr">
        <is>
          <t>OCKELBO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38339-2025</t>
        </is>
      </c>
      <c r="B167" s="1" t="n">
        <v>45883.49462962963</v>
      </c>
      <c r="C167" s="1" t="n">
        <v>45957</v>
      </c>
      <c r="D167" t="inlineStr">
        <is>
          <t>GÄVLEBORGS LÄN</t>
        </is>
      </c>
      <c r="E167" t="inlineStr">
        <is>
          <t>OCKELBO</t>
        </is>
      </c>
      <c r="F167" t="inlineStr">
        <is>
          <t>Bergvik skog väst AB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64924-2023</t>
        </is>
      </c>
      <c r="B168" s="1" t="n">
        <v>45282</v>
      </c>
      <c r="C168" s="1" t="n">
        <v>45957</v>
      </c>
      <c r="D168" t="inlineStr">
        <is>
          <t>GÄVLEBORGS LÄN</t>
        </is>
      </c>
      <c r="E168" t="inlineStr">
        <is>
          <t>OCKELBO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43550-2023</t>
        </is>
      </c>
      <c r="B169" s="1" t="n">
        <v>45184</v>
      </c>
      <c r="C169" s="1" t="n">
        <v>45957</v>
      </c>
      <c r="D169" t="inlineStr">
        <is>
          <t>GÄVLEBORGS LÄN</t>
        </is>
      </c>
      <c r="E169" t="inlineStr">
        <is>
          <t>OCKELBO</t>
        </is>
      </c>
      <c r="F169" t="inlineStr">
        <is>
          <t>Bergvik skog väst AB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36553-2021</t>
        </is>
      </c>
      <c r="B170" s="1" t="n">
        <v>44391</v>
      </c>
      <c r="C170" s="1" t="n">
        <v>45957</v>
      </c>
      <c r="D170" t="inlineStr">
        <is>
          <t>GÄVLEBORGS LÄN</t>
        </is>
      </c>
      <c r="E170" t="inlineStr">
        <is>
          <t>OCKELBO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38650-2025</t>
        </is>
      </c>
      <c r="B171" s="1" t="n">
        <v>45884.5896875</v>
      </c>
      <c r="C171" s="1" t="n">
        <v>45957</v>
      </c>
      <c r="D171" t="inlineStr">
        <is>
          <t>GÄVLEBORGS LÄN</t>
        </is>
      </c>
      <c r="E171" t="inlineStr">
        <is>
          <t>OCKELBO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53393-2022</t>
        </is>
      </c>
      <c r="B172" s="1" t="n">
        <v>44879</v>
      </c>
      <c r="C172" s="1" t="n">
        <v>45957</v>
      </c>
      <c r="D172" t="inlineStr">
        <is>
          <t>GÄVLEBORGS LÄN</t>
        </is>
      </c>
      <c r="E172" t="inlineStr">
        <is>
          <t>OCKELBO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54807-2024</t>
        </is>
      </c>
      <c r="B173" s="1" t="n">
        <v>45618.51423611111</v>
      </c>
      <c r="C173" s="1" t="n">
        <v>45957</v>
      </c>
      <c r="D173" t="inlineStr">
        <is>
          <t>GÄVLEBORGS LÄN</t>
        </is>
      </c>
      <c r="E173" t="inlineStr">
        <is>
          <t>OCKELBO</t>
        </is>
      </c>
      <c r="G173" t="n">
        <v>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48804-2024</t>
        </is>
      </c>
      <c r="B174" s="1" t="n">
        <v>45593.66212962963</v>
      </c>
      <c r="C174" s="1" t="n">
        <v>45957</v>
      </c>
      <c r="D174" t="inlineStr">
        <is>
          <t>GÄVLEBORGS LÄN</t>
        </is>
      </c>
      <c r="E174" t="inlineStr">
        <is>
          <t>OCKELBO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55952-2022</t>
        </is>
      </c>
      <c r="B175" s="1" t="n">
        <v>44889</v>
      </c>
      <c r="C175" s="1" t="n">
        <v>45957</v>
      </c>
      <c r="D175" t="inlineStr">
        <is>
          <t>GÄVLEBORGS LÄN</t>
        </is>
      </c>
      <c r="E175" t="inlineStr">
        <is>
          <t>OCKELBO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20207-2024</t>
        </is>
      </c>
      <c r="B176" s="1" t="n">
        <v>45434.65519675926</v>
      </c>
      <c r="C176" s="1" t="n">
        <v>45957</v>
      </c>
      <c r="D176" t="inlineStr">
        <is>
          <t>GÄVLEBORGS LÄN</t>
        </is>
      </c>
      <c r="E176" t="inlineStr">
        <is>
          <t>OCKELBO</t>
        </is>
      </c>
      <c r="G176" t="n">
        <v>7.6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18291-2023</t>
        </is>
      </c>
      <c r="B177" s="1" t="n">
        <v>45041.56773148148</v>
      </c>
      <c r="C177" s="1" t="n">
        <v>45957</v>
      </c>
      <c r="D177" t="inlineStr">
        <is>
          <t>GÄVLEBORGS LÄN</t>
        </is>
      </c>
      <c r="E177" t="inlineStr">
        <is>
          <t>OCKELBO</t>
        </is>
      </c>
      <c r="F177" t="inlineStr">
        <is>
          <t>Bergvik skog väst AB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19495-2024</t>
        </is>
      </c>
      <c r="B178" s="1" t="n">
        <v>45429.58289351852</v>
      </c>
      <c r="C178" s="1" t="n">
        <v>45957</v>
      </c>
      <c r="D178" t="inlineStr">
        <is>
          <t>GÄVLEBORGS LÄN</t>
        </is>
      </c>
      <c r="E178" t="inlineStr">
        <is>
          <t>OCKELBO</t>
        </is>
      </c>
      <c r="F178" t="inlineStr">
        <is>
          <t>Bergvik skog väst AB</t>
        </is>
      </c>
      <c r="G178" t="n">
        <v>10.4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55011-2024</t>
        </is>
      </c>
      <c r="B179" s="1" t="n">
        <v>45621.34652777778</v>
      </c>
      <c r="C179" s="1" t="n">
        <v>45957</v>
      </c>
      <c r="D179" t="inlineStr">
        <is>
          <t>GÄVLEBORGS LÄN</t>
        </is>
      </c>
      <c r="E179" t="inlineStr">
        <is>
          <t>OCKELBO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15403-2022</t>
        </is>
      </c>
      <c r="B180" s="1" t="n">
        <v>44659</v>
      </c>
      <c r="C180" s="1" t="n">
        <v>45957</v>
      </c>
      <c r="D180" t="inlineStr">
        <is>
          <t>GÄVLEBORGS LÄN</t>
        </is>
      </c>
      <c r="E180" t="inlineStr">
        <is>
          <t>OCKELBO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26085-2024</t>
        </is>
      </c>
      <c r="B181" s="1" t="n">
        <v>45468.38417824074</v>
      </c>
      <c r="C181" s="1" t="n">
        <v>45957</v>
      </c>
      <c r="D181" t="inlineStr">
        <is>
          <t>GÄVLEBORGS LÄN</t>
        </is>
      </c>
      <c r="E181" t="inlineStr">
        <is>
          <t>OCKELBO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16752-2025</t>
        </is>
      </c>
      <c r="B182" s="1" t="n">
        <v>45754.56815972222</v>
      </c>
      <c r="C182" s="1" t="n">
        <v>45957</v>
      </c>
      <c r="D182" t="inlineStr">
        <is>
          <t>GÄVLEBORGS LÄN</t>
        </is>
      </c>
      <c r="E182" t="inlineStr">
        <is>
          <t>OCKELBO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12480-2021</t>
        </is>
      </c>
      <c r="B183" s="1" t="n">
        <v>44267.69099537037</v>
      </c>
      <c r="C183" s="1" t="n">
        <v>45957</v>
      </c>
      <c r="D183" t="inlineStr">
        <is>
          <t>GÄVLEBORGS LÄN</t>
        </is>
      </c>
      <c r="E183" t="inlineStr">
        <is>
          <t>OCKELBO</t>
        </is>
      </c>
      <c r="F183" t="inlineStr">
        <is>
          <t>Bergvik skog väst AB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44457-2024</t>
        </is>
      </c>
      <c r="B184" s="1" t="n">
        <v>45574.35596064815</v>
      </c>
      <c r="C184" s="1" t="n">
        <v>45957</v>
      </c>
      <c r="D184" t="inlineStr">
        <is>
          <t>GÄVLEBORGS LÄN</t>
        </is>
      </c>
      <c r="E184" t="inlineStr">
        <is>
          <t>OCKELBO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53137-2024</t>
        </is>
      </c>
      <c r="B185" s="1" t="n">
        <v>45611.59655092593</v>
      </c>
      <c r="C185" s="1" t="n">
        <v>45957</v>
      </c>
      <c r="D185" t="inlineStr">
        <is>
          <t>GÄVLEBORGS LÄN</t>
        </is>
      </c>
      <c r="E185" t="inlineStr">
        <is>
          <t>OCKELBO</t>
        </is>
      </c>
      <c r="F185" t="inlineStr">
        <is>
          <t>Bergvik skog väst AB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55154-2024</t>
        </is>
      </c>
      <c r="B186" s="1" t="n">
        <v>45621.4991087963</v>
      </c>
      <c r="C186" s="1" t="n">
        <v>45957</v>
      </c>
      <c r="D186" t="inlineStr">
        <is>
          <t>GÄVLEBORGS LÄN</t>
        </is>
      </c>
      <c r="E186" t="inlineStr">
        <is>
          <t>OCKELBO</t>
        </is>
      </c>
      <c r="F186" t="inlineStr">
        <is>
          <t>Bergvik skog väst AB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15502-2025</t>
        </is>
      </c>
      <c r="B187" s="1" t="n">
        <v>45747.58980324074</v>
      </c>
      <c r="C187" s="1" t="n">
        <v>45957</v>
      </c>
      <c r="D187" t="inlineStr">
        <is>
          <t>GÄVLEBORGS LÄN</t>
        </is>
      </c>
      <c r="E187" t="inlineStr">
        <is>
          <t>OCKELBO</t>
        </is>
      </c>
      <c r="F187" t="inlineStr">
        <is>
          <t>Bergvik skog väst AB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49470-2024</t>
        </is>
      </c>
      <c r="B188" s="1" t="n">
        <v>45596.34179398148</v>
      </c>
      <c r="C188" s="1" t="n">
        <v>45957</v>
      </c>
      <c r="D188" t="inlineStr">
        <is>
          <t>GÄVLEBORGS LÄN</t>
        </is>
      </c>
      <c r="E188" t="inlineStr">
        <is>
          <t>OCKELBO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64364-2023</t>
        </is>
      </c>
      <c r="B189" s="1" t="n">
        <v>45280.52896990741</v>
      </c>
      <c r="C189" s="1" t="n">
        <v>45957</v>
      </c>
      <c r="D189" t="inlineStr">
        <is>
          <t>GÄVLEBORGS LÄN</t>
        </is>
      </c>
      <c r="E189" t="inlineStr">
        <is>
          <t>OCKELBO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64367-2023</t>
        </is>
      </c>
      <c r="B190" s="1" t="n">
        <v>45280.53886574074</v>
      </c>
      <c r="C190" s="1" t="n">
        <v>45957</v>
      </c>
      <c r="D190" t="inlineStr">
        <is>
          <t>GÄVLEBORGS LÄN</t>
        </is>
      </c>
      <c r="E190" t="inlineStr">
        <is>
          <t>OCKELBO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46636-2024</t>
        </is>
      </c>
      <c r="B191" s="1" t="n">
        <v>45583.34546296296</v>
      </c>
      <c r="C191" s="1" t="n">
        <v>45957</v>
      </c>
      <c r="D191" t="inlineStr">
        <is>
          <t>GÄVLEBORGS LÄN</t>
        </is>
      </c>
      <c r="E191" t="inlineStr">
        <is>
          <t>OCKELBO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25246-2025</t>
        </is>
      </c>
      <c r="B192" s="1" t="n">
        <v>45800.49399305556</v>
      </c>
      <c r="C192" s="1" t="n">
        <v>45957</v>
      </c>
      <c r="D192" t="inlineStr">
        <is>
          <t>GÄVLEBORGS LÄN</t>
        </is>
      </c>
      <c r="E192" t="inlineStr">
        <is>
          <t>OCKELBO</t>
        </is>
      </c>
      <c r="F192" t="inlineStr">
        <is>
          <t>Bergvik skog väst AB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25250-2025</t>
        </is>
      </c>
      <c r="B193" s="1" t="n">
        <v>45800.49899305555</v>
      </c>
      <c r="C193" s="1" t="n">
        <v>45957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25248-2025</t>
        </is>
      </c>
      <c r="B194" s="1" t="n">
        <v>45800.49638888889</v>
      </c>
      <c r="C194" s="1" t="n">
        <v>45957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25191-2025</t>
        </is>
      </c>
      <c r="B195" s="1" t="n">
        <v>45800.45778935185</v>
      </c>
      <c r="C195" s="1" t="n">
        <v>45957</v>
      </c>
      <c r="D195" t="inlineStr">
        <is>
          <t>GÄVLEBORGS LÄN</t>
        </is>
      </c>
      <c r="E195" t="inlineStr">
        <is>
          <t>OCKELBO</t>
        </is>
      </c>
      <c r="F195" t="inlineStr">
        <is>
          <t>Bergvik skog väst AB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25233-2025</t>
        </is>
      </c>
      <c r="B196" s="1" t="n">
        <v>45800.48542824074</v>
      </c>
      <c r="C196" s="1" t="n">
        <v>45957</v>
      </c>
      <c r="D196" t="inlineStr">
        <is>
          <t>GÄVLEBORGS LÄN</t>
        </is>
      </c>
      <c r="E196" t="inlineStr">
        <is>
          <t>OCKELBO</t>
        </is>
      </c>
      <c r="F196" t="inlineStr">
        <is>
          <t>Bergvik skog väst AB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25234-2025</t>
        </is>
      </c>
      <c r="B197" s="1" t="n">
        <v>45800.48849537037</v>
      </c>
      <c r="C197" s="1" t="n">
        <v>45957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25168-2025</t>
        </is>
      </c>
      <c r="B198" s="1" t="n">
        <v>45800.43626157408</v>
      </c>
      <c r="C198" s="1" t="n">
        <v>45957</v>
      </c>
      <c r="D198" t="inlineStr">
        <is>
          <t>GÄVLEBORGS LÄN</t>
        </is>
      </c>
      <c r="E198" t="inlineStr">
        <is>
          <t>OCKELBO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25404-2025</t>
        </is>
      </c>
      <c r="B199" s="1" t="n">
        <v>45800.65675925926</v>
      </c>
      <c r="C199" s="1" t="n">
        <v>45957</v>
      </c>
      <c r="D199" t="inlineStr">
        <is>
          <t>GÄVLEBORGS LÄN</t>
        </is>
      </c>
      <c r="E199" t="inlineStr">
        <is>
          <t>OCKELBO</t>
        </is>
      </c>
      <c r="F199" t="inlineStr">
        <is>
          <t>Bergvik skog väst AB</t>
        </is>
      </c>
      <c r="G199" t="n">
        <v>11.1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46485-2024</t>
        </is>
      </c>
      <c r="B200" s="1" t="n">
        <v>45582.57607638889</v>
      </c>
      <c r="C200" s="1" t="n">
        <v>45957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6.7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31303-2023</t>
        </is>
      </c>
      <c r="B201" s="1" t="n">
        <v>45114.44133101852</v>
      </c>
      <c r="C201" s="1" t="n">
        <v>45957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9.699999999999999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52206-2024</t>
        </is>
      </c>
      <c r="B202" s="1" t="n">
        <v>45608.58549768518</v>
      </c>
      <c r="C202" s="1" t="n">
        <v>45957</v>
      </c>
      <c r="D202" t="inlineStr">
        <is>
          <t>GÄVLEBORGS LÄN</t>
        </is>
      </c>
      <c r="E202" t="inlineStr">
        <is>
          <t>OCKELBO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40196-2024</t>
        </is>
      </c>
      <c r="B203" s="1" t="n">
        <v>45554.57899305555</v>
      </c>
      <c r="C203" s="1" t="n">
        <v>45957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25564-2025</t>
        </is>
      </c>
      <c r="B204" s="1" t="n">
        <v>45803.45716435185</v>
      </c>
      <c r="C204" s="1" t="n">
        <v>45957</v>
      </c>
      <c r="D204" t="inlineStr">
        <is>
          <t>GÄVLEBORGS LÄN</t>
        </is>
      </c>
      <c r="E204" t="inlineStr">
        <is>
          <t>OCKELBO</t>
        </is>
      </c>
      <c r="F204" t="inlineStr">
        <is>
          <t>Bergvik skog väst AB</t>
        </is>
      </c>
      <c r="G204" t="n">
        <v>11.7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25518-2025</t>
        </is>
      </c>
      <c r="B205" s="1" t="n">
        <v>45803.38435185186</v>
      </c>
      <c r="C205" s="1" t="n">
        <v>45957</v>
      </c>
      <c r="D205" t="inlineStr">
        <is>
          <t>GÄVLEBORGS LÄN</t>
        </is>
      </c>
      <c r="E205" t="inlineStr">
        <is>
          <t>OCKELBO</t>
        </is>
      </c>
      <c r="F205" t="inlineStr">
        <is>
          <t>Bergvik skog väst AB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25512-2025</t>
        </is>
      </c>
      <c r="B206" s="1" t="n">
        <v>45803.36275462963</v>
      </c>
      <c r="C206" s="1" t="n">
        <v>45957</v>
      </c>
      <c r="D206" t="inlineStr">
        <is>
          <t>GÄVLEBORGS LÄN</t>
        </is>
      </c>
      <c r="E206" t="inlineStr">
        <is>
          <t>OCKELBO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25640-2025</t>
        </is>
      </c>
      <c r="B207" s="1" t="n">
        <v>45803.60325231482</v>
      </c>
      <c r="C207" s="1" t="n">
        <v>45957</v>
      </c>
      <c r="D207" t="inlineStr">
        <is>
          <t>GÄVLEBORGS LÄN</t>
        </is>
      </c>
      <c r="E207" t="inlineStr">
        <is>
          <t>OCKELBO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46316-2025</t>
        </is>
      </c>
      <c r="B208" s="1" t="n">
        <v>45925.44523148148</v>
      </c>
      <c r="C208" s="1" t="n">
        <v>45957</v>
      </c>
      <c r="D208" t="inlineStr">
        <is>
          <t>GÄVLEBORGS LÄN</t>
        </is>
      </c>
      <c r="E208" t="inlineStr">
        <is>
          <t>OCKELBO</t>
        </is>
      </c>
      <c r="F208" t="inlineStr">
        <is>
          <t>Bergvik skog väst AB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7276-2023</t>
        </is>
      </c>
      <c r="B209" s="1" t="n">
        <v>44970</v>
      </c>
      <c r="C209" s="1" t="n">
        <v>45957</v>
      </c>
      <c r="D209" t="inlineStr">
        <is>
          <t>GÄVLEBORGS LÄN</t>
        </is>
      </c>
      <c r="E209" t="inlineStr">
        <is>
          <t>OCKELBO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61732-2024</t>
        </is>
      </c>
      <c r="B210" s="1" t="n">
        <v>45649.34438657408</v>
      </c>
      <c r="C210" s="1" t="n">
        <v>45957</v>
      </c>
      <c r="D210" t="inlineStr">
        <is>
          <t>GÄVLEBORGS LÄN</t>
        </is>
      </c>
      <c r="E210" t="inlineStr">
        <is>
          <t>OCKELBO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25318-2021</t>
        </is>
      </c>
      <c r="B211" s="1" t="n">
        <v>44342</v>
      </c>
      <c r="C211" s="1" t="n">
        <v>45957</v>
      </c>
      <c r="D211" t="inlineStr">
        <is>
          <t>GÄVLEBORGS LÄN</t>
        </is>
      </c>
      <c r="E211" t="inlineStr">
        <is>
          <t>OCKELBO</t>
        </is>
      </c>
      <c r="G211" t="n">
        <v>9.9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24927-2025</t>
        </is>
      </c>
      <c r="B212" s="1" t="n">
        <v>45799.55334490741</v>
      </c>
      <c r="C212" s="1" t="n">
        <v>45957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39142-2025</t>
        </is>
      </c>
      <c r="B213" s="1" t="n">
        <v>45888.59596064815</v>
      </c>
      <c r="C213" s="1" t="n">
        <v>45957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31822-2025</t>
        </is>
      </c>
      <c r="B214" s="1" t="n">
        <v>45834.58130787037</v>
      </c>
      <c r="C214" s="1" t="n">
        <v>45957</v>
      </c>
      <c r="D214" t="inlineStr">
        <is>
          <t>GÄVLEBORGS LÄN</t>
        </is>
      </c>
      <c r="E214" t="inlineStr">
        <is>
          <t>OCKELBO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47267-2025</t>
        </is>
      </c>
      <c r="B215" s="1" t="n">
        <v>45930.45800925926</v>
      </c>
      <c r="C215" s="1" t="n">
        <v>45957</v>
      </c>
      <c r="D215" t="inlineStr">
        <is>
          <t>GÄVLEBORGS LÄN</t>
        </is>
      </c>
      <c r="E215" t="inlineStr">
        <is>
          <t>OCKELBO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26195-2025</t>
        </is>
      </c>
      <c r="B216" s="1" t="n">
        <v>45805.49575231481</v>
      </c>
      <c r="C216" s="1" t="n">
        <v>45957</v>
      </c>
      <c r="D216" t="inlineStr">
        <is>
          <t>GÄVLEBORGS LÄN</t>
        </is>
      </c>
      <c r="E216" t="inlineStr">
        <is>
          <t>OCKELBO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26821-2025</t>
        </is>
      </c>
      <c r="B217" s="1" t="n">
        <v>45810.64354166666</v>
      </c>
      <c r="C217" s="1" t="n">
        <v>45957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3593-2023</t>
        </is>
      </c>
      <c r="B218" s="1" t="n">
        <v>44950.56905092593</v>
      </c>
      <c r="C218" s="1" t="n">
        <v>45957</v>
      </c>
      <c r="D218" t="inlineStr">
        <is>
          <t>GÄVLEBORGS LÄN</t>
        </is>
      </c>
      <c r="E218" t="inlineStr">
        <is>
          <t>OCKELBO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8662-2025</t>
        </is>
      </c>
      <c r="B219" s="1" t="n">
        <v>45712.39575231481</v>
      </c>
      <c r="C219" s="1" t="n">
        <v>45957</v>
      </c>
      <c r="D219" t="inlineStr">
        <is>
          <t>GÄVLEBORGS LÄN</t>
        </is>
      </c>
      <c r="E219" t="inlineStr">
        <is>
          <t>OCKELBO</t>
        </is>
      </c>
      <c r="G219" t="n">
        <v>14.7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47011-2025</t>
        </is>
      </c>
      <c r="B220" s="1" t="n">
        <v>45929.57289351852</v>
      </c>
      <c r="C220" s="1" t="n">
        <v>45957</v>
      </c>
      <c r="D220" t="inlineStr">
        <is>
          <t>GÄVLEBORGS LÄN</t>
        </is>
      </c>
      <c r="E220" t="inlineStr">
        <is>
          <t>OCKELBO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47016-2025</t>
        </is>
      </c>
      <c r="B221" s="1" t="n">
        <v>45929.57436342593</v>
      </c>
      <c r="C221" s="1" t="n">
        <v>45957</v>
      </c>
      <c r="D221" t="inlineStr">
        <is>
          <t>GÄVLEBORGS LÄN</t>
        </is>
      </c>
      <c r="E221" t="inlineStr">
        <is>
          <t>OCKELBO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1354-2021</t>
        </is>
      </c>
      <c r="B222" s="1" t="n">
        <v>44208</v>
      </c>
      <c r="C222" s="1" t="n">
        <v>45957</v>
      </c>
      <c r="D222" t="inlineStr">
        <is>
          <t>GÄVLEBORGS LÄN</t>
        </is>
      </c>
      <c r="E222" t="inlineStr">
        <is>
          <t>OCKELBO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38731-2025</t>
        </is>
      </c>
      <c r="B223" s="1" t="n">
        <v>45887.35001157408</v>
      </c>
      <c r="C223" s="1" t="n">
        <v>45957</v>
      </c>
      <c r="D223" t="inlineStr">
        <is>
          <t>GÄVLEBORGS LÄN</t>
        </is>
      </c>
      <c r="E223" t="inlineStr">
        <is>
          <t>OCKELBO</t>
        </is>
      </c>
      <c r="F223" t="inlineStr">
        <is>
          <t>Bergvik skog väst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39035-2025</t>
        </is>
      </c>
      <c r="B224" s="1" t="n">
        <v>45888.42207175926</v>
      </c>
      <c r="C224" s="1" t="n">
        <v>45957</v>
      </c>
      <c r="D224" t="inlineStr">
        <is>
          <t>GÄVLEBORGS LÄN</t>
        </is>
      </c>
      <c r="E224" t="inlineStr">
        <is>
          <t>OCKELBO</t>
        </is>
      </c>
      <c r="F224" t="inlineStr">
        <is>
          <t>Kyrkan</t>
        </is>
      </c>
      <c r="G224" t="n">
        <v>12.5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27243-2025</t>
        </is>
      </c>
      <c r="B225" s="1" t="n">
        <v>45812.46144675926</v>
      </c>
      <c r="C225" s="1" t="n">
        <v>45957</v>
      </c>
      <c r="D225" t="inlineStr">
        <is>
          <t>GÄVLEBORGS LÄN</t>
        </is>
      </c>
      <c r="E225" t="inlineStr">
        <is>
          <t>OCKELBO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46881-2025</t>
        </is>
      </c>
      <c r="B226" s="1" t="n">
        <v>45929.34912037037</v>
      </c>
      <c r="C226" s="1" t="n">
        <v>45957</v>
      </c>
      <c r="D226" t="inlineStr">
        <is>
          <t>GÄVLEBORGS LÄN</t>
        </is>
      </c>
      <c r="E226" t="inlineStr">
        <is>
          <t>OCKELBO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28853-2025</t>
        </is>
      </c>
      <c r="B227" s="1" t="n">
        <v>45820.57949074074</v>
      </c>
      <c r="C227" s="1" t="n">
        <v>45957</v>
      </c>
      <c r="D227" t="inlineStr">
        <is>
          <t>GÄVLEBORGS LÄN</t>
        </is>
      </c>
      <c r="E227" t="inlineStr">
        <is>
          <t>OCKELBO</t>
        </is>
      </c>
      <c r="G227" t="n">
        <v>7.1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8913-2025</t>
        </is>
      </c>
      <c r="B228" s="1" t="n">
        <v>45713.42717592593</v>
      </c>
      <c r="C228" s="1" t="n">
        <v>45957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öst AB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22952-2023</t>
        </is>
      </c>
      <c r="B229" s="1" t="n">
        <v>45072</v>
      </c>
      <c r="C229" s="1" t="n">
        <v>45957</v>
      </c>
      <c r="D229" t="inlineStr">
        <is>
          <t>GÄVLEBORGS LÄN</t>
        </is>
      </c>
      <c r="E229" t="inlineStr">
        <is>
          <t>OCKELBO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38732-2025</t>
        </is>
      </c>
      <c r="B230" s="1" t="n">
        <v>45887.35770833334</v>
      </c>
      <c r="C230" s="1" t="n">
        <v>45957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47987-2025</t>
        </is>
      </c>
      <c r="B231" s="1" t="n">
        <v>45932.62010416666</v>
      </c>
      <c r="C231" s="1" t="n">
        <v>45957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19909-2023</t>
        </is>
      </c>
      <c r="B232" s="1" t="n">
        <v>45054.4237037037</v>
      </c>
      <c r="C232" s="1" t="n">
        <v>45957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33361-2025</t>
        </is>
      </c>
      <c r="B233" s="1" t="n">
        <v>45841.38190972222</v>
      </c>
      <c r="C233" s="1" t="n">
        <v>45957</v>
      </c>
      <c r="D233" t="inlineStr">
        <is>
          <t>GÄVLEBORGS LÄN</t>
        </is>
      </c>
      <c r="E233" t="inlineStr">
        <is>
          <t>OCKELBO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19919-2023</t>
        </is>
      </c>
      <c r="B234" s="1" t="n">
        <v>45054.44943287037</v>
      </c>
      <c r="C234" s="1" t="n">
        <v>45957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30798-2024</t>
        </is>
      </c>
      <c r="B235" s="1" t="n">
        <v>45497.36582175926</v>
      </c>
      <c r="C235" s="1" t="n">
        <v>45957</v>
      </c>
      <c r="D235" t="inlineStr">
        <is>
          <t>GÄVLEBORGS LÄN</t>
        </is>
      </c>
      <c r="E235" t="inlineStr">
        <is>
          <t>OCKELBO</t>
        </is>
      </c>
      <c r="G235" t="n">
        <v>8.699999999999999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54977-2024</t>
        </is>
      </c>
      <c r="B236" s="1" t="n">
        <v>45620.68857638889</v>
      </c>
      <c r="C236" s="1" t="n">
        <v>45957</v>
      </c>
      <c r="D236" t="inlineStr">
        <is>
          <t>GÄVLEBORGS LÄN</t>
        </is>
      </c>
      <c r="E236" t="inlineStr">
        <is>
          <t>OCKELBO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47990-2025</t>
        </is>
      </c>
      <c r="B237" s="1" t="n">
        <v>45932.62314814814</v>
      </c>
      <c r="C237" s="1" t="n">
        <v>45957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27199-2025</t>
        </is>
      </c>
      <c r="B238" s="1" t="n">
        <v>45812.38626157407</v>
      </c>
      <c r="C238" s="1" t="n">
        <v>45957</v>
      </c>
      <c r="D238" t="inlineStr">
        <is>
          <t>GÄVLEBORGS LÄN</t>
        </is>
      </c>
      <c r="E238" t="inlineStr">
        <is>
          <t>OCKELBO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49529-2024</t>
        </is>
      </c>
      <c r="B239" s="1" t="n">
        <v>45596.4116087963</v>
      </c>
      <c r="C239" s="1" t="n">
        <v>45957</v>
      </c>
      <c r="D239" t="inlineStr">
        <is>
          <t>GÄVLEBORGS LÄN</t>
        </is>
      </c>
      <c r="E239" t="inlineStr">
        <is>
          <t>OCKELBO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6568-2024</t>
        </is>
      </c>
      <c r="B240" s="1" t="n">
        <v>45341.46197916667</v>
      </c>
      <c r="C240" s="1" t="n">
        <v>45957</v>
      </c>
      <c r="D240" t="inlineStr">
        <is>
          <t>GÄVLEBORGS LÄN</t>
        </is>
      </c>
      <c r="E240" t="inlineStr">
        <is>
          <t>OCKELBO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27997-2025</t>
        </is>
      </c>
      <c r="B241" s="1" t="n">
        <v>45817.59430555555</v>
      </c>
      <c r="C241" s="1" t="n">
        <v>45957</v>
      </c>
      <c r="D241" t="inlineStr">
        <is>
          <t>GÄVLEBORGS LÄN</t>
        </is>
      </c>
      <c r="E241" t="inlineStr">
        <is>
          <t>OCKELBO</t>
        </is>
      </c>
      <c r="F241" t="inlineStr">
        <is>
          <t>Bergvik skog väst AB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39324-2025</t>
        </is>
      </c>
      <c r="B242" s="1" t="n">
        <v>45889.47886574074</v>
      </c>
      <c r="C242" s="1" t="n">
        <v>45957</v>
      </c>
      <c r="D242" t="inlineStr">
        <is>
          <t>GÄVLEBORGS LÄN</t>
        </is>
      </c>
      <c r="E242" t="inlineStr">
        <is>
          <t>OCKELBO</t>
        </is>
      </c>
      <c r="G242" t="n">
        <v>8.6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27990-2025</t>
        </is>
      </c>
      <c r="B243" s="1" t="n">
        <v>45817.58722222222</v>
      </c>
      <c r="C243" s="1" t="n">
        <v>45957</v>
      </c>
      <c r="D243" t="inlineStr">
        <is>
          <t>GÄVLEBORGS LÄN</t>
        </is>
      </c>
      <c r="E243" t="inlineStr">
        <is>
          <t>OCKELBO</t>
        </is>
      </c>
      <c r="F243" t="inlineStr">
        <is>
          <t>Bergvik skog väst AB</t>
        </is>
      </c>
      <c r="G243" t="n">
        <v>7.8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39325-2025</t>
        </is>
      </c>
      <c r="B244" s="1" t="n">
        <v>45889.48163194444</v>
      </c>
      <c r="C244" s="1" t="n">
        <v>45957</v>
      </c>
      <c r="D244" t="inlineStr">
        <is>
          <t>GÄVLEBORGS LÄN</t>
        </is>
      </c>
      <c r="E244" t="inlineStr">
        <is>
          <t>OCKELBO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39360-2025</t>
        </is>
      </c>
      <c r="B245" s="1" t="n">
        <v>45889.55805555556</v>
      </c>
      <c r="C245" s="1" t="n">
        <v>45957</v>
      </c>
      <c r="D245" t="inlineStr">
        <is>
          <t>GÄVLEBORGS LÄN</t>
        </is>
      </c>
      <c r="E245" t="inlineStr">
        <is>
          <t>OCKELBO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15195-2025</t>
        </is>
      </c>
      <c r="B246" s="1" t="n">
        <v>45744.56231481482</v>
      </c>
      <c r="C246" s="1" t="n">
        <v>45957</v>
      </c>
      <c r="D246" t="inlineStr">
        <is>
          <t>GÄVLEBORGS LÄN</t>
        </is>
      </c>
      <c r="E246" t="inlineStr">
        <is>
          <t>OCKELBO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39329-2025</t>
        </is>
      </c>
      <c r="B247" s="1" t="n">
        <v>45889.48412037037</v>
      </c>
      <c r="C247" s="1" t="n">
        <v>45957</v>
      </c>
      <c r="D247" t="inlineStr">
        <is>
          <t>GÄVLEBORGS LÄN</t>
        </is>
      </c>
      <c r="E247" t="inlineStr">
        <is>
          <t>OCKELBO</t>
        </is>
      </c>
      <c r="G247" t="n">
        <v>13.3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39359-2025</t>
        </is>
      </c>
      <c r="B248" s="1" t="n">
        <v>45889.55767361111</v>
      </c>
      <c r="C248" s="1" t="n">
        <v>45957</v>
      </c>
      <c r="D248" t="inlineStr">
        <is>
          <t>GÄVLEBORGS LÄN</t>
        </is>
      </c>
      <c r="E248" t="inlineStr">
        <is>
          <t>OCKELBO</t>
        </is>
      </c>
      <c r="F248" t="inlineStr">
        <is>
          <t>Bergvik skog väst AB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61389-2024</t>
        </is>
      </c>
      <c r="B249" s="1" t="n">
        <v>45646.41528935185</v>
      </c>
      <c r="C249" s="1" t="n">
        <v>45957</v>
      </c>
      <c r="D249" t="inlineStr">
        <is>
          <t>GÄVLEBORGS LÄN</t>
        </is>
      </c>
      <c r="E249" t="inlineStr">
        <is>
          <t>OCKELBO</t>
        </is>
      </c>
      <c r="F249" t="inlineStr">
        <is>
          <t>Bergvik skog öst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49740-2024</t>
        </is>
      </c>
      <c r="B250" s="1" t="n">
        <v>45596.92895833333</v>
      </c>
      <c r="C250" s="1" t="n">
        <v>45957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60699-2024</t>
        </is>
      </c>
      <c r="B251" s="1" t="n">
        <v>45644.48552083333</v>
      </c>
      <c r="C251" s="1" t="n">
        <v>45957</v>
      </c>
      <c r="D251" t="inlineStr">
        <is>
          <t>GÄVLEBORGS LÄN</t>
        </is>
      </c>
      <c r="E251" t="inlineStr">
        <is>
          <t>OCKELBO</t>
        </is>
      </c>
      <c r="F251" t="inlineStr">
        <is>
          <t>Bergvik skog väst AB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50194-2024</t>
        </is>
      </c>
      <c r="B252" s="1" t="n">
        <v>45600.48512731482</v>
      </c>
      <c r="C252" s="1" t="n">
        <v>45957</v>
      </c>
      <c r="D252" t="inlineStr">
        <is>
          <t>GÄVLEBORGS LÄN</t>
        </is>
      </c>
      <c r="E252" t="inlineStr">
        <is>
          <t>OCKELBO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28006-2025</t>
        </is>
      </c>
      <c r="B253" s="1" t="n">
        <v>45817.59944444444</v>
      </c>
      <c r="C253" s="1" t="n">
        <v>45957</v>
      </c>
      <c r="D253" t="inlineStr">
        <is>
          <t>GÄVLEBORGS LÄN</t>
        </is>
      </c>
      <c r="E253" t="inlineStr">
        <is>
          <t>OCKELBO</t>
        </is>
      </c>
      <c r="F253" t="inlineStr">
        <is>
          <t>Bergvik skog väst AB</t>
        </is>
      </c>
      <c r="G253" t="n">
        <v>8.1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49207-2023</t>
        </is>
      </c>
      <c r="B254" s="1" t="n">
        <v>45210</v>
      </c>
      <c r="C254" s="1" t="n">
        <v>45957</v>
      </c>
      <c r="D254" t="inlineStr">
        <is>
          <t>GÄVLEBORGS LÄN</t>
        </is>
      </c>
      <c r="E254" t="inlineStr">
        <is>
          <t>OCKELBO</t>
        </is>
      </c>
      <c r="G254" t="n">
        <v>0.1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28080-2025</t>
        </is>
      </c>
      <c r="B255" s="1" t="n">
        <v>45817.70028935185</v>
      </c>
      <c r="C255" s="1" t="n">
        <v>45957</v>
      </c>
      <c r="D255" t="inlineStr">
        <is>
          <t>GÄVLEBORGS LÄN</t>
        </is>
      </c>
      <c r="E255" t="inlineStr">
        <is>
          <t>OCKELBO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28576-2025</t>
        </is>
      </c>
      <c r="B256" s="1" t="n">
        <v>45819.5671412037</v>
      </c>
      <c r="C256" s="1" t="n">
        <v>45957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48115-2025</t>
        </is>
      </c>
      <c r="B257" s="1" t="n">
        <v>45933.35277777778</v>
      </c>
      <c r="C257" s="1" t="n">
        <v>45957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17.7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50693-2024</t>
        </is>
      </c>
      <c r="B258" s="1" t="n">
        <v>45602.34721064815</v>
      </c>
      <c r="C258" s="1" t="n">
        <v>45957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28669-2025</t>
        </is>
      </c>
      <c r="B259" s="1" t="n">
        <v>45819.66730324074</v>
      </c>
      <c r="C259" s="1" t="n">
        <v>45957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28740-2025</t>
        </is>
      </c>
      <c r="B260" s="1" t="n">
        <v>45820.38311342592</v>
      </c>
      <c r="C260" s="1" t="n">
        <v>45957</v>
      </c>
      <c r="D260" t="inlineStr">
        <is>
          <t>GÄVLEBORGS LÄN</t>
        </is>
      </c>
      <c r="E260" t="inlineStr">
        <is>
          <t>OCKELBO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3628-2023</t>
        </is>
      </c>
      <c r="B261" s="1" t="n">
        <v>44950.64807870371</v>
      </c>
      <c r="C261" s="1" t="n">
        <v>45957</v>
      </c>
      <c r="D261" t="inlineStr">
        <is>
          <t>GÄVLEBORGS LÄN</t>
        </is>
      </c>
      <c r="E261" t="inlineStr">
        <is>
          <t>OCKELBO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39723-2025</t>
        </is>
      </c>
      <c r="B262" s="1" t="n">
        <v>45891.33346064815</v>
      </c>
      <c r="C262" s="1" t="n">
        <v>45957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29113-2025</t>
        </is>
      </c>
      <c r="B263" s="1" t="n">
        <v>45821.58765046296</v>
      </c>
      <c r="C263" s="1" t="n">
        <v>45957</v>
      </c>
      <c r="D263" t="inlineStr">
        <is>
          <t>GÄVLEBORGS LÄN</t>
        </is>
      </c>
      <c r="E263" t="inlineStr">
        <is>
          <t>OCKELBO</t>
        </is>
      </c>
      <c r="G263" t="n">
        <v>8.4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31302-2025</t>
        </is>
      </c>
      <c r="B264" s="1" t="n">
        <v>45833.38398148148</v>
      </c>
      <c r="C264" s="1" t="n">
        <v>45957</v>
      </c>
      <c r="D264" t="inlineStr">
        <is>
          <t>GÄVLEBORGS LÄN</t>
        </is>
      </c>
      <c r="E264" t="inlineStr">
        <is>
          <t>OCKELBO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48186-2025</t>
        </is>
      </c>
      <c r="B265" s="1" t="n">
        <v>45933.46466435185</v>
      </c>
      <c r="C265" s="1" t="n">
        <v>45957</v>
      </c>
      <c r="D265" t="inlineStr">
        <is>
          <t>GÄVLEBORGS LÄN</t>
        </is>
      </c>
      <c r="E265" t="inlineStr">
        <is>
          <t>OCKELBO</t>
        </is>
      </c>
      <c r="G265" t="n">
        <v>5.3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16771-2025</t>
        </is>
      </c>
      <c r="B266" s="1" t="n">
        <v>45754.57960648148</v>
      </c>
      <c r="C266" s="1" t="n">
        <v>45957</v>
      </c>
      <c r="D266" t="inlineStr">
        <is>
          <t>GÄVLEBORGS LÄN</t>
        </is>
      </c>
      <c r="E266" t="inlineStr">
        <is>
          <t>OCKELBO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40148-2025</t>
        </is>
      </c>
      <c r="B267" s="1" t="n">
        <v>45894.58084490741</v>
      </c>
      <c r="C267" s="1" t="n">
        <v>45957</v>
      </c>
      <c r="D267" t="inlineStr">
        <is>
          <t>GÄVLEBORGS LÄN</t>
        </is>
      </c>
      <c r="E267" t="inlineStr">
        <is>
          <t>OCKELBO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28966-2025</t>
        </is>
      </c>
      <c r="B268" s="1" t="n">
        <v>45821.34212962963</v>
      </c>
      <c r="C268" s="1" t="n">
        <v>45957</v>
      </c>
      <c r="D268" t="inlineStr">
        <is>
          <t>GÄVLEBORGS LÄN</t>
        </is>
      </c>
      <c r="E268" t="inlineStr">
        <is>
          <t>OCKELBO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9595-2025</t>
        </is>
      </c>
      <c r="B269" s="1" t="n">
        <v>45715</v>
      </c>
      <c r="C269" s="1" t="n">
        <v>45957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öst AB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48996-2025</t>
        </is>
      </c>
      <c r="B270" s="1" t="n">
        <v>45937.58770833333</v>
      </c>
      <c r="C270" s="1" t="n">
        <v>45957</v>
      </c>
      <c r="D270" t="inlineStr">
        <is>
          <t>GÄVLEBORGS LÄN</t>
        </is>
      </c>
      <c r="E270" t="inlineStr">
        <is>
          <t>OCKELBO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49014-2025</t>
        </is>
      </c>
      <c r="B271" s="1" t="n">
        <v>45937.610625</v>
      </c>
      <c r="C271" s="1" t="n">
        <v>45957</v>
      </c>
      <c r="D271" t="inlineStr">
        <is>
          <t>GÄVLEBORGS LÄN</t>
        </is>
      </c>
      <c r="E271" t="inlineStr">
        <is>
          <t>OCKELBO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40576-2025</t>
        </is>
      </c>
      <c r="B272" s="1" t="n">
        <v>45896.50693287037</v>
      </c>
      <c r="C272" s="1" t="n">
        <v>45957</v>
      </c>
      <c r="D272" t="inlineStr">
        <is>
          <t>GÄVLEBORGS LÄN</t>
        </is>
      </c>
      <c r="E272" t="inlineStr">
        <is>
          <t>OCKELBO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29274-2025</t>
        </is>
      </c>
      <c r="B273" s="1" t="n">
        <v>45824.41335648148</v>
      </c>
      <c r="C273" s="1" t="n">
        <v>45957</v>
      </c>
      <c r="D273" t="inlineStr">
        <is>
          <t>GÄVLEBORGS LÄN</t>
        </is>
      </c>
      <c r="E273" t="inlineStr">
        <is>
          <t>OCKELBO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28963-2025</t>
        </is>
      </c>
      <c r="B274" s="1" t="n">
        <v>45821.32741898148</v>
      </c>
      <c r="C274" s="1" t="n">
        <v>45957</v>
      </c>
      <c r="D274" t="inlineStr">
        <is>
          <t>GÄVLEBORGS LÄN</t>
        </is>
      </c>
      <c r="E274" t="inlineStr">
        <is>
          <t>OCKELBO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49259-2025</t>
        </is>
      </c>
      <c r="B275" s="1" t="n">
        <v>45938.49456018519</v>
      </c>
      <c r="C275" s="1" t="n">
        <v>45957</v>
      </c>
      <c r="D275" t="inlineStr">
        <is>
          <t>GÄVLEBORGS LÄN</t>
        </is>
      </c>
      <c r="E275" t="inlineStr">
        <is>
          <t>OCKELBO</t>
        </is>
      </c>
      <c r="F275" t="inlineStr">
        <is>
          <t>Bergvik skog väst AB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29158-2025</t>
        </is>
      </c>
      <c r="B276" s="1" t="n">
        <v>45821.65914351852</v>
      </c>
      <c r="C276" s="1" t="n">
        <v>45957</v>
      </c>
      <c r="D276" t="inlineStr">
        <is>
          <t>GÄVLEBORGS LÄN</t>
        </is>
      </c>
      <c r="E276" t="inlineStr">
        <is>
          <t>OCKELBO</t>
        </is>
      </c>
      <c r="F276" t="inlineStr">
        <is>
          <t>Bergvik skog väst AB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29116-2025</t>
        </is>
      </c>
      <c r="B277" s="1" t="n">
        <v>45821.59091435185</v>
      </c>
      <c r="C277" s="1" t="n">
        <v>45957</v>
      </c>
      <c r="D277" t="inlineStr">
        <is>
          <t>GÄVLEBORGS LÄN</t>
        </is>
      </c>
      <c r="E277" t="inlineStr">
        <is>
          <t>OCKELBO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54309-2024</t>
        </is>
      </c>
      <c r="B278" s="1" t="n">
        <v>45617.34234953704</v>
      </c>
      <c r="C278" s="1" t="n">
        <v>45957</v>
      </c>
      <c r="D278" t="inlineStr">
        <is>
          <t>GÄVLEBORGS LÄN</t>
        </is>
      </c>
      <c r="E278" t="inlineStr">
        <is>
          <t>OCKELBO</t>
        </is>
      </c>
      <c r="F278" t="inlineStr">
        <is>
          <t>Bergvik skog väst AB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29851-2025</t>
        </is>
      </c>
      <c r="B279" s="1" t="n">
        <v>45826.33542824074</v>
      </c>
      <c r="C279" s="1" t="n">
        <v>45957</v>
      </c>
      <c r="D279" t="inlineStr">
        <is>
          <t>GÄVLEBORGS LÄN</t>
        </is>
      </c>
      <c r="E279" t="inlineStr">
        <is>
          <t>OCKELBO</t>
        </is>
      </c>
      <c r="G279" t="n">
        <v>6.6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49008-2025</t>
        </is>
      </c>
      <c r="B280" s="1" t="n">
        <v>45937.60611111111</v>
      </c>
      <c r="C280" s="1" t="n">
        <v>45957</v>
      </c>
      <c r="D280" t="inlineStr">
        <is>
          <t>GÄVLEBORGS LÄN</t>
        </is>
      </c>
      <c r="E280" t="inlineStr">
        <is>
          <t>OCKELBO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42585-2023</t>
        </is>
      </c>
      <c r="B281" s="1" t="n">
        <v>45181</v>
      </c>
      <c r="C281" s="1" t="n">
        <v>45957</v>
      </c>
      <c r="D281" t="inlineStr">
        <is>
          <t>GÄVLEBORGS LÄN</t>
        </is>
      </c>
      <c r="E281" t="inlineStr">
        <is>
          <t>OCKELBO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56352-2024</t>
        </is>
      </c>
      <c r="B282" s="1" t="n">
        <v>45624.92115740741</v>
      </c>
      <c r="C282" s="1" t="n">
        <v>45957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42313-2023</t>
        </is>
      </c>
      <c r="B283" s="1" t="n">
        <v>45180.46878472222</v>
      </c>
      <c r="C283" s="1" t="n">
        <v>45957</v>
      </c>
      <c r="D283" t="inlineStr">
        <is>
          <t>GÄVLEBORGS LÄN</t>
        </is>
      </c>
      <c r="E283" t="inlineStr">
        <is>
          <t>OCKELBO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49027-2025</t>
        </is>
      </c>
      <c r="B284" s="1" t="n">
        <v>45937.62039351852</v>
      </c>
      <c r="C284" s="1" t="n">
        <v>45957</v>
      </c>
      <c r="D284" t="inlineStr">
        <is>
          <t>GÄVLEBORGS LÄN</t>
        </is>
      </c>
      <c r="E284" t="inlineStr">
        <is>
          <t>OCKELBO</t>
        </is>
      </c>
      <c r="G284" t="n">
        <v>11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14937-2024</t>
        </is>
      </c>
      <c r="B285" s="1" t="n">
        <v>45398.67929398148</v>
      </c>
      <c r="C285" s="1" t="n">
        <v>45957</v>
      </c>
      <c r="D285" t="inlineStr">
        <is>
          <t>GÄVLEBORGS LÄN</t>
        </is>
      </c>
      <c r="E285" t="inlineStr">
        <is>
          <t>OCKELBO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40525-2025</t>
        </is>
      </c>
      <c r="B286" s="1" t="n">
        <v>45896.37104166667</v>
      </c>
      <c r="C286" s="1" t="n">
        <v>45957</v>
      </c>
      <c r="D286" t="inlineStr">
        <is>
          <t>GÄVLEBORGS LÄN</t>
        </is>
      </c>
      <c r="E286" t="inlineStr">
        <is>
          <t>OCKELBO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30331-2025</t>
        </is>
      </c>
      <c r="B287" s="1" t="n">
        <v>45827.50730324074</v>
      </c>
      <c r="C287" s="1" t="n">
        <v>45957</v>
      </c>
      <c r="D287" t="inlineStr">
        <is>
          <t>GÄVLEBORGS LÄN</t>
        </is>
      </c>
      <c r="E287" t="inlineStr">
        <is>
          <t>OCKELBO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22824-2024</t>
        </is>
      </c>
      <c r="B288" s="1" t="n">
        <v>45448</v>
      </c>
      <c r="C288" s="1" t="n">
        <v>45957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0.1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48221-2024</t>
        </is>
      </c>
      <c r="B289" s="1" t="n">
        <v>45590.36142361111</v>
      </c>
      <c r="C289" s="1" t="n">
        <v>45957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30280-2025</t>
        </is>
      </c>
      <c r="B290" s="1" t="n">
        <v>45827.45775462963</v>
      </c>
      <c r="C290" s="1" t="n">
        <v>45957</v>
      </c>
      <c r="D290" t="inlineStr">
        <is>
          <t>GÄVLEBORGS LÄN</t>
        </is>
      </c>
      <c r="E290" t="inlineStr">
        <is>
          <t>OCKELBO</t>
        </is>
      </c>
      <c r="F290" t="inlineStr">
        <is>
          <t>Kyrkan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30229-2025</t>
        </is>
      </c>
      <c r="B291" s="1" t="n">
        <v>45827.3822337963</v>
      </c>
      <c r="C291" s="1" t="n">
        <v>45957</v>
      </c>
      <c r="D291" t="inlineStr">
        <is>
          <t>GÄVLEBORGS LÄN</t>
        </is>
      </c>
      <c r="E291" t="inlineStr">
        <is>
          <t>OCKELBO</t>
        </is>
      </c>
      <c r="F291" t="inlineStr">
        <is>
          <t>Bergvik skog väst AB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48855-2025</t>
        </is>
      </c>
      <c r="B292" s="1" t="n">
        <v>45937.43577546296</v>
      </c>
      <c r="C292" s="1" t="n">
        <v>45957</v>
      </c>
      <c r="D292" t="inlineStr">
        <is>
          <t>GÄVLEBORGS LÄN</t>
        </is>
      </c>
      <c r="E292" t="inlineStr">
        <is>
          <t>OCKELBO</t>
        </is>
      </c>
      <c r="F292" t="inlineStr">
        <is>
          <t>Bergvik skog väst AB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49032-2025</t>
        </is>
      </c>
      <c r="B293" s="1" t="n">
        <v>45937.6262037037</v>
      </c>
      <c r="C293" s="1" t="n">
        <v>45957</v>
      </c>
      <c r="D293" t="inlineStr">
        <is>
          <t>GÄVLEBORGS LÄN</t>
        </is>
      </c>
      <c r="E293" t="inlineStr">
        <is>
          <t>OCKELBO</t>
        </is>
      </c>
      <c r="G293" t="n">
        <v>11.1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27066-2021</t>
        </is>
      </c>
      <c r="B294" s="1" t="n">
        <v>44350.46327546296</v>
      </c>
      <c r="C294" s="1" t="n">
        <v>45957</v>
      </c>
      <c r="D294" t="inlineStr">
        <is>
          <t>GÄVLEBORGS LÄN</t>
        </is>
      </c>
      <c r="E294" t="inlineStr">
        <is>
          <t>OCKELBO</t>
        </is>
      </c>
      <c r="F294" t="inlineStr">
        <is>
          <t>Bergvik skog väst AB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30152-2025</t>
        </is>
      </c>
      <c r="B295" s="1" t="n">
        <v>45827.3172337963</v>
      </c>
      <c r="C295" s="1" t="n">
        <v>45957</v>
      </c>
      <c r="D295" t="inlineStr">
        <is>
          <t>GÄVLEBORGS LÄN</t>
        </is>
      </c>
      <c r="E295" t="inlineStr">
        <is>
          <t>OCKELBO</t>
        </is>
      </c>
      <c r="F295" t="inlineStr">
        <is>
          <t>Bergvik skog väst AB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30179-2025</t>
        </is>
      </c>
      <c r="B296" s="1" t="n">
        <v>45827.34570601852</v>
      </c>
      <c r="C296" s="1" t="n">
        <v>45957</v>
      </c>
      <c r="D296" t="inlineStr">
        <is>
          <t>GÄVLEBORGS LÄN</t>
        </is>
      </c>
      <c r="E296" t="inlineStr">
        <is>
          <t>OCKELBO</t>
        </is>
      </c>
      <c r="F296" t="inlineStr">
        <is>
          <t>Bergvik skog väst AB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32249-2025</t>
        </is>
      </c>
      <c r="B297" s="1" t="n">
        <v>45835.62361111111</v>
      </c>
      <c r="C297" s="1" t="n">
        <v>45957</v>
      </c>
      <c r="D297" t="inlineStr">
        <is>
          <t>GÄVLEBORGS LÄN</t>
        </is>
      </c>
      <c r="E297" t="inlineStr">
        <is>
          <t>OCKELBO</t>
        </is>
      </c>
      <c r="F297" t="inlineStr">
        <is>
          <t>Bergvik skog väst AB</t>
        </is>
      </c>
      <c r="G297" t="n">
        <v>8.699999999999999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60132-2024</t>
        </is>
      </c>
      <c r="B298" s="1" t="n">
        <v>45642.59554398148</v>
      </c>
      <c r="C298" s="1" t="n">
        <v>45957</v>
      </c>
      <c r="D298" t="inlineStr">
        <is>
          <t>GÄVLEBORGS LÄN</t>
        </is>
      </c>
      <c r="E298" t="inlineStr">
        <is>
          <t>OCKELBO</t>
        </is>
      </c>
      <c r="F298" t="inlineStr">
        <is>
          <t>Bergvik skog öst AB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60915-2024</t>
        </is>
      </c>
      <c r="B299" s="1" t="n">
        <v>45645.33822916666</v>
      </c>
      <c r="C299" s="1" t="n">
        <v>45957</v>
      </c>
      <c r="D299" t="inlineStr">
        <is>
          <t>GÄVLEBORGS LÄN</t>
        </is>
      </c>
      <c r="E299" t="inlineStr">
        <is>
          <t>OCKELBO</t>
        </is>
      </c>
      <c r="F299" t="inlineStr">
        <is>
          <t>Kyrkan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49503-2025</t>
        </is>
      </c>
      <c r="B300" s="1" t="n">
        <v>45939.37001157407</v>
      </c>
      <c r="C300" s="1" t="n">
        <v>45957</v>
      </c>
      <c r="D300" t="inlineStr">
        <is>
          <t>GÄVLEBORGS LÄN</t>
        </is>
      </c>
      <c r="E300" t="inlineStr">
        <is>
          <t>OCKELBO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31298-2025</t>
        </is>
      </c>
      <c r="B301" s="1" t="n">
        <v>45833.37363425926</v>
      </c>
      <c r="C301" s="1" t="n">
        <v>45957</v>
      </c>
      <c r="D301" t="inlineStr">
        <is>
          <t>GÄVLEBORGS LÄN</t>
        </is>
      </c>
      <c r="E301" t="inlineStr">
        <is>
          <t>OCKELBO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31497-2025</t>
        </is>
      </c>
      <c r="B302" s="1" t="n">
        <v>45833.58438657408</v>
      </c>
      <c r="C302" s="1" t="n">
        <v>45957</v>
      </c>
      <c r="D302" t="inlineStr">
        <is>
          <t>GÄVLEBORGS LÄN</t>
        </is>
      </c>
      <c r="E302" t="inlineStr">
        <is>
          <t>OCKELBO</t>
        </is>
      </c>
      <c r="F302" t="inlineStr">
        <is>
          <t>Bergvik skog väst AB</t>
        </is>
      </c>
      <c r="G302" t="n">
        <v>22.6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31402-2025</t>
        </is>
      </c>
      <c r="B303" s="1" t="n">
        <v>45833.47171296296</v>
      </c>
      <c r="C303" s="1" t="n">
        <v>45957</v>
      </c>
      <c r="D303" t="inlineStr">
        <is>
          <t>GÄVLEBORGS LÄN</t>
        </is>
      </c>
      <c r="E303" t="inlineStr">
        <is>
          <t>OCKELBO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64609-2023</t>
        </is>
      </c>
      <c r="B304" s="1" t="n">
        <v>45281.50811342592</v>
      </c>
      <c r="C304" s="1" t="n">
        <v>45957</v>
      </c>
      <c r="D304" t="inlineStr">
        <is>
          <t>GÄVLEBORGS LÄN</t>
        </is>
      </c>
      <c r="E304" t="inlineStr">
        <is>
          <t>OCKELBO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9464-2025</t>
        </is>
      </c>
      <c r="B305" s="1" t="n">
        <v>45715.4665625</v>
      </c>
      <c r="C305" s="1" t="n">
        <v>45957</v>
      </c>
      <c r="D305" t="inlineStr">
        <is>
          <t>GÄVLEBORGS LÄN</t>
        </is>
      </c>
      <c r="E305" t="inlineStr">
        <is>
          <t>OCKELBO</t>
        </is>
      </c>
      <c r="F305" t="inlineStr">
        <is>
          <t>Bergvik skog öst AB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56376-2024</t>
        </is>
      </c>
      <c r="B306" s="1" t="n">
        <v>45625.33287037037</v>
      </c>
      <c r="C306" s="1" t="n">
        <v>45957</v>
      </c>
      <c r="D306" t="inlineStr">
        <is>
          <t>GÄVLEBORGS LÄN</t>
        </is>
      </c>
      <c r="E306" t="inlineStr">
        <is>
          <t>OCKELBO</t>
        </is>
      </c>
      <c r="F306" t="inlineStr">
        <is>
          <t>Bergvik skog väst AB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32449-2025</t>
        </is>
      </c>
      <c r="B307" s="1" t="n">
        <v>45838.38739583334</v>
      </c>
      <c r="C307" s="1" t="n">
        <v>45957</v>
      </c>
      <c r="D307" t="inlineStr">
        <is>
          <t>GÄVLEBORGS LÄN</t>
        </is>
      </c>
      <c r="E307" t="inlineStr">
        <is>
          <t>OCKELBO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41013-2025</t>
        </is>
      </c>
      <c r="B308" s="1" t="n">
        <v>45898.35738425926</v>
      </c>
      <c r="C308" s="1" t="n">
        <v>45957</v>
      </c>
      <c r="D308" t="inlineStr">
        <is>
          <t>GÄVLEBORGS LÄN</t>
        </is>
      </c>
      <c r="E308" t="inlineStr">
        <is>
          <t>OCKELBO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65259-2023</t>
        </is>
      </c>
      <c r="B309" s="1" t="n">
        <v>45291.52712962963</v>
      </c>
      <c r="C309" s="1" t="n">
        <v>45957</v>
      </c>
      <c r="D309" t="inlineStr">
        <is>
          <t>GÄVLEBORGS LÄN</t>
        </is>
      </c>
      <c r="E309" t="inlineStr">
        <is>
          <t>OCKELBO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38799-2024</t>
        </is>
      </c>
      <c r="B310" s="1" t="n">
        <v>45547</v>
      </c>
      <c r="C310" s="1" t="n">
        <v>45957</v>
      </c>
      <c r="D310" t="inlineStr">
        <is>
          <t>GÄVLEBORGS LÄN</t>
        </is>
      </c>
      <c r="E310" t="inlineStr">
        <is>
          <t>OCKELBO</t>
        </is>
      </c>
      <c r="F310" t="inlineStr">
        <is>
          <t>Kyrkan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33228-2025</t>
        </is>
      </c>
      <c r="B311" s="1" t="n">
        <v>45840.63861111111</v>
      </c>
      <c r="C311" s="1" t="n">
        <v>45957</v>
      </c>
      <c r="D311" t="inlineStr">
        <is>
          <t>GÄVLEBORGS LÄN</t>
        </is>
      </c>
      <c r="E311" t="inlineStr">
        <is>
          <t>OCKELBO</t>
        </is>
      </c>
      <c r="F311" t="inlineStr">
        <is>
          <t>Bergvik skog väst AB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54454-2024</t>
        </is>
      </c>
      <c r="B312" s="1" t="n">
        <v>45617.52900462963</v>
      </c>
      <c r="C312" s="1" t="n">
        <v>45957</v>
      </c>
      <c r="D312" t="inlineStr">
        <is>
          <t>GÄVLEBORGS LÄN</t>
        </is>
      </c>
      <c r="E312" t="inlineStr">
        <is>
          <t>OCKELBO</t>
        </is>
      </c>
      <c r="F312" t="inlineStr">
        <is>
          <t>Bergvik skog väst AB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33079-2025</t>
        </is>
      </c>
      <c r="B313" s="1" t="n">
        <v>45840.46055555555</v>
      </c>
      <c r="C313" s="1" t="n">
        <v>45957</v>
      </c>
      <c r="D313" t="inlineStr">
        <is>
          <t>GÄVLEBORGS LÄN</t>
        </is>
      </c>
      <c r="E313" t="inlineStr">
        <is>
          <t>OCKELBO</t>
        </is>
      </c>
      <c r="F313" t="inlineStr">
        <is>
          <t>Bergvik skog väst AB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33231-2025</t>
        </is>
      </c>
      <c r="B314" s="1" t="n">
        <v>45840.64146990741</v>
      </c>
      <c r="C314" s="1" t="n">
        <v>45957</v>
      </c>
      <c r="D314" t="inlineStr">
        <is>
          <t>GÄVLEBORGS LÄN</t>
        </is>
      </c>
      <c r="E314" t="inlineStr">
        <is>
          <t>OCKELBO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32816-2025</t>
        </is>
      </c>
      <c r="B315" s="1" t="n">
        <v>45839</v>
      </c>
      <c r="C315" s="1" t="n">
        <v>45957</v>
      </c>
      <c r="D315" t="inlineStr">
        <is>
          <t>GÄVLEBORGS LÄN</t>
        </is>
      </c>
      <c r="E315" t="inlineStr">
        <is>
          <t>OCKELBO</t>
        </is>
      </c>
      <c r="F315" t="inlineStr">
        <is>
          <t>Bergvik skog väst AB</t>
        </is>
      </c>
      <c r="G315" t="n">
        <v>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33124-2025</t>
        </is>
      </c>
      <c r="B316" s="1" t="n">
        <v>45840.4965162037</v>
      </c>
      <c r="C316" s="1" t="n">
        <v>45957</v>
      </c>
      <c r="D316" t="inlineStr">
        <is>
          <t>GÄVLEBORGS LÄN</t>
        </is>
      </c>
      <c r="E316" t="inlineStr">
        <is>
          <t>OCKELBO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32824-2025</t>
        </is>
      </c>
      <c r="B317" s="1" t="n">
        <v>45839</v>
      </c>
      <c r="C317" s="1" t="n">
        <v>45957</v>
      </c>
      <c r="D317" t="inlineStr">
        <is>
          <t>GÄVLEBORGS LÄN</t>
        </is>
      </c>
      <c r="E317" t="inlineStr">
        <is>
          <t>OCKELBO</t>
        </is>
      </c>
      <c r="F317" t="inlineStr">
        <is>
          <t>Bergvik skog väst AB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32043-2025</t>
        </is>
      </c>
      <c r="B318" s="1" t="n">
        <v>45835</v>
      </c>
      <c r="C318" s="1" t="n">
        <v>45957</v>
      </c>
      <c r="D318" t="inlineStr">
        <is>
          <t>GÄVLEBORGS LÄN</t>
        </is>
      </c>
      <c r="E318" t="inlineStr">
        <is>
          <t>OCKELBO</t>
        </is>
      </c>
      <c r="F318" t="inlineStr">
        <is>
          <t>Bergvik skog väst AB</t>
        </is>
      </c>
      <c r="G318" t="n">
        <v>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33115-2025</t>
        </is>
      </c>
      <c r="B319" s="1" t="n">
        <v>45840.49201388889</v>
      </c>
      <c r="C319" s="1" t="n">
        <v>45957</v>
      </c>
      <c r="D319" t="inlineStr">
        <is>
          <t>GÄVLEBORGS LÄN</t>
        </is>
      </c>
      <c r="E319" t="inlineStr">
        <is>
          <t>OCKELBO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33083-2025</t>
        </is>
      </c>
      <c r="B320" s="1" t="n">
        <v>45840.46547453704</v>
      </c>
      <c r="C320" s="1" t="n">
        <v>45957</v>
      </c>
      <c r="D320" t="inlineStr">
        <is>
          <t>GÄVLEBORGS LÄN</t>
        </is>
      </c>
      <c r="E320" t="inlineStr">
        <is>
          <t>OCKELBO</t>
        </is>
      </c>
      <c r="F320" t="inlineStr">
        <is>
          <t>Bergvik skog väst AB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55216-2024</t>
        </is>
      </c>
      <c r="B321" s="1" t="n">
        <v>45621.57118055555</v>
      </c>
      <c r="C321" s="1" t="n">
        <v>45957</v>
      </c>
      <c r="D321" t="inlineStr">
        <is>
          <t>GÄVLEBORGS LÄN</t>
        </is>
      </c>
      <c r="E321" t="inlineStr">
        <is>
          <t>OCKELBO</t>
        </is>
      </c>
      <c r="F321" t="inlineStr">
        <is>
          <t>Bergvik skog väst AB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36343-2023</t>
        </is>
      </c>
      <c r="B322" s="1" t="n">
        <v>45152.45767361111</v>
      </c>
      <c r="C322" s="1" t="n">
        <v>45957</v>
      </c>
      <c r="D322" t="inlineStr">
        <is>
          <t>GÄVLEBORGS LÄN</t>
        </is>
      </c>
      <c r="E322" t="inlineStr">
        <is>
          <t>OCKELBO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59451-2024</t>
        </is>
      </c>
      <c r="B323" s="1" t="n">
        <v>45638</v>
      </c>
      <c r="C323" s="1" t="n">
        <v>45957</v>
      </c>
      <c r="D323" t="inlineStr">
        <is>
          <t>GÄVLEBORGS LÄN</t>
        </is>
      </c>
      <c r="E323" t="inlineStr">
        <is>
          <t>OCKELBO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19762-2024</t>
        </is>
      </c>
      <c r="B324" s="1" t="n">
        <v>45432.6987037037</v>
      </c>
      <c r="C324" s="1" t="n">
        <v>45957</v>
      </c>
      <c r="D324" t="inlineStr">
        <is>
          <t>GÄVLEBORGS LÄN</t>
        </is>
      </c>
      <c r="E324" t="inlineStr">
        <is>
          <t>OCKELBO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37580-2025</t>
        </is>
      </c>
      <c r="B325" s="1" t="n">
        <v>45880.38586805556</v>
      </c>
      <c r="C325" s="1" t="n">
        <v>45957</v>
      </c>
      <c r="D325" t="inlineStr">
        <is>
          <t>GÄVLEBORGS LÄN</t>
        </is>
      </c>
      <c r="E325" t="inlineStr">
        <is>
          <t>OCKELBO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52140-2024</t>
        </is>
      </c>
      <c r="B326" s="1" t="n">
        <v>45608.50689814815</v>
      </c>
      <c r="C326" s="1" t="n">
        <v>45957</v>
      </c>
      <c r="D326" t="inlineStr">
        <is>
          <t>GÄVLEBORGS LÄN</t>
        </is>
      </c>
      <c r="E326" t="inlineStr">
        <is>
          <t>OCKELBO</t>
        </is>
      </c>
      <c r="F326" t="inlineStr">
        <is>
          <t>Bergvik skog väst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29534-2023</t>
        </is>
      </c>
      <c r="B327" s="1" t="n">
        <v>45106.63590277778</v>
      </c>
      <c r="C327" s="1" t="n">
        <v>45957</v>
      </c>
      <c r="D327" t="inlineStr">
        <is>
          <t>GÄVLEBORGS LÄN</t>
        </is>
      </c>
      <c r="E327" t="inlineStr">
        <is>
          <t>OCKELBO</t>
        </is>
      </c>
      <c r="F327" t="inlineStr">
        <is>
          <t>Bergvik skog väst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50689-2024</t>
        </is>
      </c>
      <c r="B328" s="1" t="n">
        <v>45602</v>
      </c>
      <c r="C328" s="1" t="n">
        <v>45957</v>
      </c>
      <c r="D328" t="inlineStr">
        <is>
          <t>GÄVLEBORGS LÄN</t>
        </is>
      </c>
      <c r="E328" t="inlineStr">
        <is>
          <t>OCKELBO</t>
        </is>
      </c>
      <c r="F328" t="inlineStr">
        <is>
          <t>Bergvik skog väst AB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52335-2024</t>
        </is>
      </c>
      <c r="B329" s="1" t="n">
        <v>45609</v>
      </c>
      <c r="C329" s="1" t="n">
        <v>45957</v>
      </c>
      <c r="D329" t="inlineStr">
        <is>
          <t>GÄVLEBORGS LÄN</t>
        </is>
      </c>
      <c r="E329" t="inlineStr">
        <is>
          <t>OCKELBO</t>
        </is>
      </c>
      <c r="F329" t="inlineStr">
        <is>
          <t>Bergvik skog väst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21582-2024</t>
        </is>
      </c>
      <c r="B330" s="1" t="n">
        <v>45441.70758101852</v>
      </c>
      <c r="C330" s="1" t="n">
        <v>45957</v>
      </c>
      <c r="D330" t="inlineStr">
        <is>
          <t>GÄVLEBORGS LÄN</t>
        </is>
      </c>
      <c r="E330" t="inlineStr">
        <is>
          <t>OCKELBO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33384-2025</t>
        </is>
      </c>
      <c r="B331" s="1" t="n">
        <v>45841.40467592593</v>
      </c>
      <c r="C331" s="1" t="n">
        <v>45957</v>
      </c>
      <c r="D331" t="inlineStr">
        <is>
          <t>GÄVLEBORGS LÄN</t>
        </is>
      </c>
      <c r="E331" t="inlineStr">
        <is>
          <t>OCKELBO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33769-2025</t>
        </is>
      </c>
      <c r="B332" s="1" t="n">
        <v>45842.39043981482</v>
      </c>
      <c r="C332" s="1" t="n">
        <v>45957</v>
      </c>
      <c r="D332" t="inlineStr">
        <is>
          <t>GÄVLEBORGS LÄN</t>
        </is>
      </c>
      <c r="E332" t="inlineStr">
        <is>
          <t>OCKELBO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30011-2023</t>
        </is>
      </c>
      <c r="B333" s="1" t="n">
        <v>45109.84071759259</v>
      </c>
      <c r="C333" s="1" t="n">
        <v>45957</v>
      </c>
      <c r="D333" t="inlineStr">
        <is>
          <t>GÄVLEBORGS LÄN</t>
        </is>
      </c>
      <c r="E333" t="inlineStr">
        <is>
          <t>OCKELBO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34305-2025</t>
        </is>
      </c>
      <c r="B334" s="1" t="n">
        <v>45846.35457175926</v>
      </c>
      <c r="C334" s="1" t="n">
        <v>45957</v>
      </c>
      <c r="D334" t="inlineStr">
        <is>
          <t>GÄVLEBORGS LÄN</t>
        </is>
      </c>
      <c r="E334" t="inlineStr">
        <is>
          <t>OCKELBO</t>
        </is>
      </c>
      <c r="F334" t="inlineStr">
        <is>
          <t>Bergvik skog väst AB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14463-2021</t>
        </is>
      </c>
      <c r="B335" s="1" t="n">
        <v>44279.54775462963</v>
      </c>
      <c r="C335" s="1" t="n">
        <v>45957</v>
      </c>
      <c r="D335" t="inlineStr">
        <is>
          <t>GÄVLEBORGS LÄN</t>
        </is>
      </c>
      <c r="E335" t="inlineStr">
        <is>
          <t>OCKELBO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14657-2025</t>
        </is>
      </c>
      <c r="B336" s="1" t="n">
        <v>45742.51152777778</v>
      </c>
      <c r="C336" s="1" t="n">
        <v>45957</v>
      </c>
      <c r="D336" t="inlineStr">
        <is>
          <t>GÄVLEBORGS LÄN</t>
        </is>
      </c>
      <c r="E336" t="inlineStr">
        <is>
          <t>OCKELBO</t>
        </is>
      </c>
      <c r="F336" t="inlineStr">
        <is>
          <t>Bergvik skog väst AB</t>
        </is>
      </c>
      <c r="G336" t="n">
        <v>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63366-2020</t>
        </is>
      </c>
      <c r="B337" s="1" t="n">
        <v>44165.48278935185</v>
      </c>
      <c r="C337" s="1" t="n">
        <v>45957</v>
      </c>
      <c r="D337" t="inlineStr">
        <is>
          <t>GÄVLEBORGS LÄN</t>
        </is>
      </c>
      <c r="E337" t="inlineStr">
        <is>
          <t>OCKELBO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30009-2023</t>
        </is>
      </c>
      <c r="B338" s="1" t="n">
        <v>45109.83574074074</v>
      </c>
      <c r="C338" s="1" t="n">
        <v>45957</v>
      </c>
      <c r="D338" t="inlineStr">
        <is>
          <t>GÄVLEBORGS LÄN</t>
        </is>
      </c>
      <c r="E338" t="inlineStr">
        <is>
          <t>OCKELBO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53139-2024</t>
        </is>
      </c>
      <c r="B339" s="1" t="n">
        <v>45611.59930555556</v>
      </c>
      <c r="C339" s="1" t="n">
        <v>45957</v>
      </c>
      <c r="D339" t="inlineStr">
        <is>
          <t>GÄVLEBORGS LÄN</t>
        </is>
      </c>
      <c r="E339" t="inlineStr">
        <is>
          <t>OCKELBO</t>
        </is>
      </c>
      <c r="F339" t="inlineStr">
        <is>
          <t>Bergvik skog väst AB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34291-2025</t>
        </is>
      </c>
      <c r="B340" s="1" t="n">
        <v>45846.3380787037</v>
      </c>
      <c r="C340" s="1" t="n">
        <v>45957</v>
      </c>
      <c r="D340" t="inlineStr">
        <is>
          <t>GÄVLEBORGS LÄN</t>
        </is>
      </c>
      <c r="E340" t="inlineStr">
        <is>
          <t>OCKELBO</t>
        </is>
      </c>
      <c r="F340" t="inlineStr">
        <is>
          <t>Bergvik skog väst AB</t>
        </is>
      </c>
      <c r="G340" t="n">
        <v>6.4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9447-2025</t>
        </is>
      </c>
      <c r="B341" s="1" t="n">
        <v>45715.42207175926</v>
      </c>
      <c r="C341" s="1" t="n">
        <v>45957</v>
      </c>
      <c r="D341" t="inlineStr">
        <is>
          <t>GÄVLEBORGS LÄN</t>
        </is>
      </c>
      <c r="E341" t="inlineStr">
        <is>
          <t>OCKELBO</t>
        </is>
      </c>
      <c r="F341" t="inlineStr">
        <is>
          <t>Bergvik skog öst AB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2555-2025</t>
        </is>
      </c>
      <c r="B342" s="1" t="n">
        <v>45674.64806712963</v>
      </c>
      <c r="C342" s="1" t="n">
        <v>45957</v>
      </c>
      <c r="D342" t="inlineStr">
        <is>
          <t>GÄVLEBORGS LÄN</t>
        </is>
      </c>
      <c r="E342" t="inlineStr">
        <is>
          <t>OCKELBO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24941-2025</t>
        </is>
      </c>
      <c r="B343" s="1" t="n">
        <v>45799.56206018518</v>
      </c>
      <c r="C343" s="1" t="n">
        <v>45957</v>
      </c>
      <c r="D343" t="inlineStr">
        <is>
          <t>GÄVLEBORGS LÄN</t>
        </is>
      </c>
      <c r="E343" t="inlineStr">
        <is>
          <t>OCKELBO</t>
        </is>
      </c>
      <c r="F343" t="inlineStr">
        <is>
          <t>Bergvik skog väst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22597-2025</t>
        </is>
      </c>
      <c r="B344" s="1" t="n">
        <v>45789.41380787037</v>
      </c>
      <c r="C344" s="1" t="n">
        <v>45957</v>
      </c>
      <c r="D344" t="inlineStr">
        <is>
          <t>GÄVLEBORGS LÄN</t>
        </is>
      </c>
      <c r="E344" t="inlineStr">
        <is>
          <t>OCKELBO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17690-2025</t>
        </is>
      </c>
      <c r="B345" s="1" t="n">
        <v>45758.40640046296</v>
      </c>
      <c r="C345" s="1" t="n">
        <v>45957</v>
      </c>
      <c r="D345" t="inlineStr">
        <is>
          <t>GÄVLEBORGS LÄN</t>
        </is>
      </c>
      <c r="E345" t="inlineStr">
        <is>
          <t>OCKELBO</t>
        </is>
      </c>
      <c r="F345" t="inlineStr">
        <is>
          <t>Bergvik skog väst AB</t>
        </is>
      </c>
      <c r="G345" t="n">
        <v>8.699999999999999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41901-2025</t>
        </is>
      </c>
      <c r="B346" s="1" t="n">
        <v>45903.39806712963</v>
      </c>
      <c r="C346" s="1" t="n">
        <v>45957</v>
      </c>
      <c r="D346" t="inlineStr">
        <is>
          <t>GÄVLEBORGS LÄN</t>
        </is>
      </c>
      <c r="E346" t="inlineStr">
        <is>
          <t>OCKELBO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41899-2025</t>
        </is>
      </c>
      <c r="B347" s="1" t="n">
        <v>45903.39596064815</v>
      </c>
      <c r="C347" s="1" t="n">
        <v>45957</v>
      </c>
      <c r="D347" t="inlineStr">
        <is>
          <t>GÄVLEBORGS LÄN</t>
        </is>
      </c>
      <c r="E347" t="inlineStr">
        <is>
          <t>OCKELBO</t>
        </is>
      </c>
      <c r="F347" t="inlineStr">
        <is>
          <t>Bergvik skog väst AB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1716-2025</t>
        </is>
      </c>
      <c r="B348" s="1" t="n">
        <v>45671.3278587963</v>
      </c>
      <c r="C348" s="1" t="n">
        <v>45957</v>
      </c>
      <c r="D348" t="inlineStr">
        <is>
          <t>GÄVLEBORGS LÄN</t>
        </is>
      </c>
      <c r="E348" t="inlineStr">
        <is>
          <t>OCKELBO</t>
        </is>
      </c>
      <c r="F348" t="inlineStr">
        <is>
          <t>Bergvik skog väst AB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45519-2022</t>
        </is>
      </c>
      <c r="B349" s="1" t="n">
        <v>44845</v>
      </c>
      <c r="C349" s="1" t="n">
        <v>45957</v>
      </c>
      <c r="D349" t="inlineStr">
        <is>
          <t>GÄVLEBORGS LÄN</t>
        </is>
      </c>
      <c r="E349" t="inlineStr">
        <is>
          <t>OCKELBO</t>
        </is>
      </c>
      <c r="F349" t="inlineStr">
        <is>
          <t>Bergvik skog väst AB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50696-2025</t>
        </is>
      </c>
      <c r="B350" s="1" t="n">
        <v>45945.89071759259</v>
      </c>
      <c r="C350" s="1" t="n">
        <v>45957</v>
      </c>
      <c r="D350" t="inlineStr">
        <is>
          <t>GÄVLEBORGS LÄN</t>
        </is>
      </c>
      <c r="E350" t="inlineStr">
        <is>
          <t>OCKELBO</t>
        </is>
      </c>
      <c r="F350" t="inlineStr">
        <is>
          <t>Bergvik skog väst AB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41897-2025</t>
        </is>
      </c>
      <c r="B351" s="1" t="n">
        <v>45903.39152777778</v>
      </c>
      <c r="C351" s="1" t="n">
        <v>45957</v>
      </c>
      <c r="D351" t="inlineStr">
        <is>
          <t>GÄVLEBORGS LÄN</t>
        </is>
      </c>
      <c r="E351" t="inlineStr">
        <is>
          <t>OCKELBO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67015-2020</t>
        </is>
      </c>
      <c r="B352" s="1" t="n">
        <v>44176</v>
      </c>
      <c r="C352" s="1" t="n">
        <v>45957</v>
      </c>
      <c r="D352" t="inlineStr">
        <is>
          <t>GÄVLEBORGS LÄN</t>
        </is>
      </c>
      <c r="E352" t="inlineStr">
        <is>
          <t>OCKELBO</t>
        </is>
      </c>
      <c r="G352" t="n">
        <v>21.8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41940-2025</t>
        </is>
      </c>
      <c r="B353" s="1" t="n">
        <v>45903.44436342592</v>
      </c>
      <c r="C353" s="1" t="n">
        <v>45957</v>
      </c>
      <c r="D353" t="inlineStr">
        <is>
          <t>GÄVLEBORGS LÄN</t>
        </is>
      </c>
      <c r="E353" t="inlineStr">
        <is>
          <t>OCKELBO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10149-2025</t>
        </is>
      </c>
      <c r="B354" s="1" t="n">
        <v>45719.64081018518</v>
      </c>
      <c r="C354" s="1" t="n">
        <v>45957</v>
      </c>
      <c r="D354" t="inlineStr">
        <is>
          <t>GÄVLEBORGS LÄN</t>
        </is>
      </c>
      <c r="E354" t="inlineStr">
        <is>
          <t>OCKELBO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23006-2023</t>
        </is>
      </c>
      <c r="B355" s="1" t="n">
        <v>45073</v>
      </c>
      <c r="C355" s="1" t="n">
        <v>45957</v>
      </c>
      <c r="D355" t="inlineStr">
        <is>
          <t>GÄVLEBORGS LÄN</t>
        </is>
      </c>
      <c r="E355" t="inlineStr">
        <is>
          <t>OCKELBO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41929-2025</t>
        </is>
      </c>
      <c r="B356" s="1" t="n">
        <v>45903.43053240741</v>
      </c>
      <c r="C356" s="1" t="n">
        <v>45957</v>
      </c>
      <c r="D356" t="inlineStr">
        <is>
          <t>GÄVLEBORGS LÄN</t>
        </is>
      </c>
      <c r="E356" t="inlineStr">
        <is>
          <t>OCKELBO</t>
        </is>
      </c>
      <c r="F356" t="inlineStr">
        <is>
          <t>Bergvik skog väst AB</t>
        </is>
      </c>
      <c r="G356" t="n">
        <v>10.8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34770-2025</t>
        </is>
      </c>
      <c r="B357" s="1" t="n">
        <v>45848.65394675926</v>
      </c>
      <c r="C357" s="1" t="n">
        <v>45957</v>
      </c>
      <c r="D357" t="inlineStr">
        <is>
          <t>GÄVLEBORGS LÄN</t>
        </is>
      </c>
      <c r="E357" t="inlineStr">
        <is>
          <t>OCKELBO</t>
        </is>
      </c>
      <c r="F357" t="inlineStr">
        <is>
          <t>Bergvik skog väst AB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34776-2025</t>
        </is>
      </c>
      <c r="B358" s="1" t="n">
        <v>45848.65737268519</v>
      </c>
      <c r="C358" s="1" t="n">
        <v>45957</v>
      </c>
      <c r="D358" t="inlineStr">
        <is>
          <t>GÄVLEBORGS LÄN</t>
        </is>
      </c>
      <c r="E358" t="inlineStr">
        <is>
          <t>OCKELBO</t>
        </is>
      </c>
      <c r="F358" t="inlineStr">
        <is>
          <t>Bergvik skog väst AB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28966-2024</t>
        </is>
      </c>
      <c r="B359" s="1" t="n">
        <v>45481.43993055556</v>
      </c>
      <c r="C359" s="1" t="n">
        <v>45957</v>
      </c>
      <c r="D359" t="inlineStr">
        <is>
          <t>GÄVLEBORGS LÄN</t>
        </is>
      </c>
      <c r="E359" t="inlineStr">
        <is>
          <t>OCKELBO</t>
        </is>
      </c>
      <c r="G359" t="n">
        <v>5.7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50742-2025</t>
        </is>
      </c>
      <c r="B360" s="1" t="n">
        <v>45946.38253472222</v>
      </c>
      <c r="C360" s="1" t="n">
        <v>45957</v>
      </c>
      <c r="D360" t="inlineStr">
        <is>
          <t>GÄVLEBORGS LÄN</t>
        </is>
      </c>
      <c r="E360" t="inlineStr">
        <is>
          <t>OCKELBO</t>
        </is>
      </c>
      <c r="F360" t="inlineStr">
        <is>
          <t>Bergvik skog väst AB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34766-2025</t>
        </is>
      </c>
      <c r="B361" s="1" t="n">
        <v>45848.64854166667</v>
      </c>
      <c r="C361" s="1" t="n">
        <v>45957</v>
      </c>
      <c r="D361" t="inlineStr">
        <is>
          <t>GÄVLEBORGS LÄN</t>
        </is>
      </c>
      <c r="E361" t="inlineStr">
        <is>
          <t>OCKELBO</t>
        </is>
      </c>
      <c r="F361" t="inlineStr">
        <is>
          <t>Bergvik skog väst AB</t>
        </is>
      </c>
      <c r="G361" t="n">
        <v>5.7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17548-2025</t>
        </is>
      </c>
      <c r="B362" s="1" t="n">
        <v>45757.61045138889</v>
      </c>
      <c r="C362" s="1" t="n">
        <v>45957</v>
      </c>
      <c r="D362" t="inlineStr">
        <is>
          <t>GÄVLEBORGS LÄN</t>
        </is>
      </c>
      <c r="E362" t="inlineStr">
        <is>
          <t>OCKELBO</t>
        </is>
      </c>
      <c r="F362" t="inlineStr">
        <is>
          <t>Bergvik skog väst AB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42060-2025</t>
        </is>
      </c>
      <c r="B363" s="1" t="n">
        <v>45903.64918981482</v>
      </c>
      <c r="C363" s="1" t="n">
        <v>45957</v>
      </c>
      <c r="D363" t="inlineStr">
        <is>
          <t>GÄVLEBORGS LÄN</t>
        </is>
      </c>
      <c r="E363" t="inlineStr">
        <is>
          <t>OCKELBO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1143-2025</t>
        </is>
      </c>
      <c r="B364" s="1" t="n">
        <v>45666.7081712963</v>
      </c>
      <c r="C364" s="1" t="n">
        <v>45957</v>
      </c>
      <c r="D364" t="inlineStr">
        <is>
          <t>GÄVLEBORGS LÄN</t>
        </is>
      </c>
      <c r="E364" t="inlineStr">
        <is>
          <t>OCKELBO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34950-2025</t>
        </is>
      </c>
      <c r="B365" s="1" t="n">
        <v>45849.59491898148</v>
      </c>
      <c r="C365" s="1" t="n">
        <v>45957</v>
      </c>
      <c r="D365" t="inlineStr">
        <is>
          <t>GÄVLEBORGS LÄN</t>
        </is>
      </c>
      <c r="E365" t="inlineStr">
        <is>
          <t>OCKELBO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34952-2025</t>
        </is>
      </c>
      <c r="B366" s="1" t="n">
        <v>45849.59908564815</v>
      </c>
      <c r="C366" s="1" t="n">
        <v>45957</v>
      </c>
      <c r="D366" t="inlineStr">
        <is>
          <t>GÄVLEBORGS LÄN</t>
        </is>
      </c>
      <c r="E366" t="inlineStr">
        <is>
          <t>OCKELBO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7478-2025</t>
        </is>
      </c>
      <c r="B367" s="1" t="n">
        <v>45705</v>
      </c>
      <c r="C367" s="1" t="n">
        <v>45957</v>
      </c>
      <c r="D367" t="inlineStr">
        <is>
          <t>GÄVLEBORGS LÄN</t>
        </is>
      </c>
      <c r="E367" t="inlineStr">
        <is>
          <t>OCKELBO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59941-2024</t>
        </is>
      </c>
      <c r="B368" s="1" t="n">
        <v>45642.33047453704</v>
      </c>
      <c r="C368" s="1" t="n">
        <v>45957</v>
      </c>
      <c r="D368" t="inlineStr">
        <is>
          <t>GÄVLEBORGS LÄN</t>
        </is>
      </c>
      <c r="E368" t="inlineStr">
        <is>
          <t>OCKELBO</t>
        </is>
      </c>
      <c r="F368" t="inlineStr">
        <is>
          <t>Bergvik skog öst AB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35017-2025</t>
        </is>
      </c>
      <c r="B369" s="1" t="n">
        <v>45851</v>
      </c>
      <c r="C369" s="1" t="n">
        <v>45957</v>
      </c>
      <c r="D369" t="inlineStr">
        <is>
          <t>GÄVLEBORGS LÄN</t>
        </is>
      </c>
      <c r="E369" t="inlineStr">
        <is>
          <t>OCKELBO</t>
        </is>
      </c>
      <c r="F369" t="inlineStr">
        <is>
          <t>Bergvik skog väst AB</t>
        </is>
      </c>
      <c r="G369" t="n">
        <v>27.8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32011-2024</t>
        </is>
      </c>
      <c r="B370" s="1" t="n">
        <v>45510</v>
      </c>
      <c r="C370" s="1" t="n">
        <v>45957</v>
      </c>
      <c r="D370" t="inlineStr">
        <is>
          <t>GÄVLEBORGS LÄN</t>
        </is>
      </c>
      <c r="E370" t="inlineStr">
        <is>
          <t>OCKELBO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50692-2024</t>
        </is>
      </c>
      <c r="B371" s="1" t="n">
        <v>45602.34263888889</v>
      </c>
      <c r="C371" s="1" t="n">
        <v>45957</v>
      </c>
      <c r="D371" t="inlineStr">
        <is>
          <t>GÄVLEBORGS LÄN</t>
        </is>
      </c>
      <c r="E371" t="inlineStr">
        <is>
          <t>OCKELBO</t>
        </is>
      </c>
      <c r="F371" t="inlineStr">
        <is>
          <t>Bergvik skog väst AB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32123-2024</t>
        </is>
      </c>
      <c r="B372" s="1" t="n">
        <v>45511.46820601852</v>
      </c>
      <c r="C372" s="1" t="n">
        <v>45957</v>
      </c>
      <c r="D372" t="inlineStr">
        <is>
          <t>GÄVLEBORGS LÄN</t>
        </is>
      </c>
      <c r="E372" t="inlineStr">
        <is>
          <t>OCKELBO</t>
        </is>
      </c>
      <c r="G372" t="n">
        <v>11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52125-2024</t>
        </is>
      </c>
      <c r="B373" s="1" t="n">
        <v>45608.46461805556</v>
      </c>
      <c r="C373" s="1" t="n">
        <v>45957</v>
      </c>
      <c r="D373" t="inlineStr">
        <is>
          <t>GÄVLEBORGS LÄN</t>
        </is>
      </c>
      <c r="E373" t="inlineStr">
        <is>
          <t>OCKELBO</t>
        </is>
      </c>
      <c r="G373" t="n">
        <v>8.5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12983-2022</t>
        </is>
      </c>
      <c r="B374" s="1" t="n">
        <v>44643.41052083333</v>
      </c>
      <c r="C374" s="1" t="n">
        <v>45957</v>
      </c>
      <c r="D374" t="inlineStr">
        <is>
          <t>GÄVLEBORGS LÄN</t>
        </is>
      </c>
      <c r="E374" t="inlineStr">
        <is>
          <t>OCKELBO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35614-2025</t>
        </is>
      </c>
      <c r="B375" s="1" t="n">
        <v>45859.376875</v>
      </c>
      <c r="C375" s="1" t="n">
        <v>45957</v>
      </c>
      <c r="D375" t="inlineStr">
        <is>
          <t>GÄVLEBORGS LÄN</t>
        </is>
      </c>
      <c r="E375" t="inlineStr">
        <is>
          <t>OCKELBO</t>
        </is>
      </c>
      <c r="F375" t="inlineStr">
        <is>
          <t>Bergvik skog väst AB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32087-2025</t>
        </is>
      </c>
      <c r="B376" s="1" t="n">
        <v>45835.45553240741</v>
      </c>
      <c r="C376" s="1" t="n">
        <v>45957</v>
      </c>
      <c r="D376" t="inlineStr">
        <is>
          <t>GÄVLEBORGS LÄN</t>
        </is>
      </c>
      <c r="E376" t="inlineStr">
        <is>
          <t>OCKELBO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35625-2025</t>
        </is>
      </c>
      <c r="B377" s="1" t="n">
        <v>45859.4297337963</v>
      </c>
      <c r="C377" s="1" t="n">
        <v>45957</v>
      </c>
      <c r="D377" t="inlineStr">
        <is>
          <t>GÄVLEBORGS LÄN</t>
        </is>
      </c>
      <c r="E377" t="inlineStr">
        <is>
          <t>OCKELBO</t>
        </is>
      </c>
      <c r="F377" t="inlineStr">
        <is>
          <t>Bergvik skog väst AB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17208-2025</t>
        </is>
      </c>
      <c r="B378" s="1" t="n">
        <v>45756.43231481482</v>
      </c>
      <c r="C378" s="1" t="n">
        <v>45957</v>
      </c>
      <c r="D378" t="inlineStr">
        <is>
          <t>GÄVLEBORGS LÄN</t>
        </is>
      </c>
      <c r="E378" t="inlineStr">
        <is>
          <t>OCKELBO</t>
        </is>
      </c>
      <c r="G378" t="n">
        <v>12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42717-2025</t>
        </is>
      </c>
      <c r="B379" s="1" t="n">
        <v>45908.3884375</v>
      </c>
      <c r="C379" s="1" t="n">
        <v>45957</v>
      </c>
      <c r="D379" t="inlineStr">
        <is>
          <t>GÄVLEBORGS LÄN</t>
        </is>
      </c>
      <c r="E379" t="inlineStr">
        <is>
          <t>OCKELBO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  <c r="U379">
        <f>HYPERLINK("https://klasma.github.io/Logging_2101/knärot/A 42717-2025 karta knärot.png", "A 42717-2025")</f>
        <v/>
      </c>
      <c r="V379">
        <f>HYPERLINK("https://klasma.github.io/Logging_2101/klagomål/A 42717-2025 FSC-klagomål.docx", "A 42717-2025")</f>
        <v/>
      </c>
      <c r="W379">
        <f>HYPERLINK("https://klasma.github.io/Logging_2101/klagomålsmail/A 42717-2025 FSC-klagomål mail.docx", "A 42717-2025")</f>
        <v/>
      </c>
      <c r="X379">
        <f>HYPERLINK("https://klasma.github.io/Logging_2101/tillsyn/A 42717-2025 tillsynsbegäran.docx", "A 42717-2025")</f>
        <v/>
      </c>
      <c r="Y379">
        <f>HYPERLINK("https://klasma.github.io/Logging_2101/tillsynsmail/A 42717-2025 tillsynsbegäran mail.docx", "A 42717-2025")</f>
        <v/>
      </c>
    </row>
    <row r="380" ht="15" customHeight="1">
      <c r="A380" t="inlineStr">
        <is>
          <t>A 37391-2023</t>
        </is>
      </c>
      <c r="B380" s="1" t="n">
        <v>45156</v>
      </c>
      <c r="C380" s="1" t="n">
        <v>45957</v>
      </c>
      <c r="D380" t="inlineStr">
        <is>
          <t>GÄVLEBORGS LÄN</t>
        </is>
      </c>
      <c r="E380" t="inlineStr">
        <is>
          <t>OCKELBO</t>
        </is>
      </c>
      <c r="F380" t="inlineStr">
        <is>
          <t>Bergvik skog väst AB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22385-2023</t>
        </is>
      </c>
      <c r="B381" s="1" t="n">
        <v>45070.61877314815</v>
      </c>
      <c r="C381" s="1" t="n">
        <v>45957</v>
      </c>
      <c r="D381" t="inlineStr">
        <is>
          <t>GÄVLEBORGS LÄN</t>
        </is>
      </c>
      <c r="E381" t="inlineStr">
        <is>
          <t>OCKELBO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51098-2025</t>
        </is>
      </c>
      <c r="B382" s="1" t="n">
        <v>45947.48436342592</v>
      </c>
      <c r="C382" s="1" t="n">
        <v>45957</v>
      </c>
      <c r="D382" t="inlineStr">
        <is>
          <t>GÄVLEBORGS LÄN</t>
        </is>
      </c>
      <c r="E382" t="inlineStr">
        <is>
          <t>OCKELBO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42440-2025</t>
        </is>
      </c>
      <c r="B383" s="1" t="n">
        <v>45905.4327662037</v>
      </c>
      <c r="C383" s="1" t="n">
        <v>45957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väst AB</t>
        </is>
      </c>
      <c r="G383" t="n">
        <v>9.6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61456-2024</t>
        </is>
      </c>
      <c r="B384" s="1" t="n">
        <v>45646.4966087963</v>
      </c>
      <c r="C384" s="1" t="n">
        <v>45957</v>
      </c>
      <c r="D384" t="inlineStr">
        <is>
          <t>GÄVLEBORGS LÄN</t>
        </is>
      </c>
      <c r="E384" t="inlineStr">
        <is>
          <t>OCKELBO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42386-2025</t>
        </is>
      </c>
      <c r="B385" s="1" t="n">
        <v>45905.35064814815</v>
      </c>
      <c r="C385" s="1" t="n">
        <v>45957</v>
      </c>
      <c r="D385" t="inlineStr">
        <is>
          <t>GÄVLEBORGS LÄN</t>
        </is>
      </c>
      <c r="E385" t="inlineStr">
        <is>
          <t>OCKELBO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7827-2025</t>
        </is>
      </c>
      <c r="B386" s="1" t="n">
        <v>45706.64928240741</v>
      </c>
      <c r="C386" s="1" t="n">
        <v>45957</v>
      </c>
      <c r="D386" t="inlineStr">
        <is>
          <t>GÄVLEBORGS LÄN</t>
        </is>
      </c>
      <c r="E386" t="inlineStr">
        <is>
          <t>OCKELBO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60962-2024</t>
        </is>
      </c>
      <c r="B387" s="1" t="n">
        <v>45645.39519675926</v>
      </c>
      <c r="C387" s="1" t="n">
        <v>45957</v>
      </c>
      <c r="D387" t="inlineStr">
        <is>
          <t>GÄVLEBORGS LÄN</t>
        </is>
      </c>
      <c r="E387" t="inlineStr">
        <is>
          <t>OCKELBO</t>
        </is>
      </c>
      <c r="F387" t="inlineStr">
        <is>
          <t>Kyrkan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35870-2025</t>
        </is>
      </c>
      <c r="B388" s="1" t="n">
        <v>45862.30469907408</v>
      </c>
      <c r="C388" s="1" t="n">
        <v>45957</v>
      </c>
      <c r="D388" t="inlineStr">
        <is>
          <t>GÄVLEBORGS LÄN</t>
        </is>
      </c>
      <c r="E388" t="inlineStr">
        <is>
          <t>OCKELBO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16773-2025</t>
        </is>
      </c>
      <c r="B389" s="1" t="n">
        <v>45754.58219907407</v>
      </c>
      <c r="C389" s="1" t="n">
        <v>45957</v>
      </c>
      <c r="D389" t="inlineStr">
        <is>
          <t>GÄVLEBORGS LÄN</t>
        </is>
      </c>
      <c r="E389" t="inlineStr">
        <is>
          <t>OCKELBO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56634-2023</t>
        </is>
      </c>
      <c r="B390" s="1" t="n">
        <v>45243.71267361111</v>
      </c>
      <c r="C390" s="1" t="n">
        <v>45957</v>
      </c>
      <c r="D390" t="inlineStr">
        <is>
          <t>GÄVLEBORGS LÄN</t>
        </is>
      </c>
      <c r="E390" t="inlineStr">
        <is>
          <t>OCKELBO</t>
        </is>
      </c>
      <c r="G390" t="n">
        <v>4.7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57485-2024</t>
        </is>
      </c>
      <c r="B391" s="1" t="n">
        <v>45630.35421296296</v>
      </c>
      <c r="C391" s="1" t="n">
        <v>45957</v>
      </c>
      <c r="D391" t="inlineStr">
        <is>
          <t>GÄVLEBORGS LÄN</t>
        </is>
      </c>
      <c r="E391" t="inlineStr">
        <is>
          <t>OCKELBO</t>
        </is>
      </c>
      <c r="G391" t="n">
        <v>9.199999999999999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59533-2023</t>
        </is>
      </c>
      <c r="B392" s="1" t="n">
        <v>45254.51929398148</v>
      </c>
      <c r="C392" s="1" t="n">
        <v>45957</v>
      </c>
      <c r="D392" t="inlineStr">
        <is>
          <t>GÄVLEBORGS LÄN</t>
        </is>
      </c>
      <c r="E392" t="inlineStr">
        <is>
          <t>OCKELBO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46481-2024</t>
        </is>
      </c>
      <c r="B393" s="1" t="n">
        <v>45582.57228009259</v>
      </c>
      <c r="C393" s="1" t="n">
        <v>45957</v>
      </c>
      <c r="D393" t="inlineStr">
        <is>
          <t>GÄVLEBORGS LÄN</t>
        </is>
      </c>
      <c r="E393" t="inlineStr">
        <is>
          <t>OCKELBO</t>
        </is>
      </c>
      <c r="F393" t="inlineStr">
        <is>
          <t>Bergvik skog väst AB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7919-2025</t>
        </is>
      </c>
      <c r="B394" s="1" t="n">
        <v>45707.35554398148</v>
      </c>
      <c r="C394" s="1" t="n">
        <v>45957</v>
      </c>
      <c r="D394" t="inlineStr">
        <is>
          <t>GÄVLEBORGS LÄN</t>
        </is>
      </c>
      <c r="E394" t="inlineStr">
        <is>
          <t>OCKELBO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11734-2025</t>
        </is>
      </c>
      <c r="B395" s="1" t="n">
        <v>45727.61972222223</v>
      </c>
      <c r="C395" s="1" t="n">
        <v>45957</v>
      </c>
      <c r="D395" t="inlineStr">
        <is>
          <t>GÄVLEBORGS LÄN</t>
        </is>
      </c>
      <c r="E395" t="inlineStr">
        <is>
          <t>OCKELBO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51892-2025</t>
        </is>
      </c>
      <c r="B396" s="1" t="n">
        <v>45952.42239583333</v>
      </c>
      <c r="C396" s="1" t="n">
        <v>45957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7.5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36521-2022</t>
        </is>
      </c>
      <c r="B397" s="1" t="n">
        <v>44804.53847222222</v>
      </c>
      <c r="C397" s="1" t="n">
        <v>45957</v>
      </c>
      <c r="D397" t="inlineStr">
        <is>
          <t>GÄVLEBORGS LÄN</t>
        </is>
      </c>
      <c r="E397" t="inlineStr">
        <is>
          <t>OCKELBO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24228-2022</t>
        </is>
      </c>
      <c r="B398" s="1" t="n">
        <v>44725</v>
      </c>
      <c r="C398" s="1" t="n">
        <v>45957</v>
      </c>
      <c r="D398" t="inlineStr">
        <is>
          <t>GÄVLEBORGS LÄN</t>
        </is>
      </c>
      <c r="E398" t="inlineStr">
        <is>
          <t>OCKELBO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36604-2025</t>
        </is>
      </c>
      <c r="B399" s="1" t="n">
        <v>45870</v>
      </c>
      <c r="C399" s="1" t="n">
        <v>45957</v>
      </c>
      <c r="D399" t="inlineStr">
        <is>
          <t>GÄVLEBORGS LÄN</t>
        </is>
      </c>
      <c r="E399" t="inlineStr">
        <is>
          <t>OCKELBO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41044-2025</t>
        </is>
      </c>
      <c r="B400" s="1" t="n">
        <v>45898</v>
      </c>
      <c r="C400" s="1" t="n">
        <v>45957</v>
      </c>
      <c r="D400" t="inlineStr">
        <is>
          <t>GÄVLEBORGS LÄN</t>
        </is>
      </c>
      <c r="E400" t="inlineStr">
        <is>
          <t>OCKELBO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38401-2023</t>
        </is>
      </c>
      <c r="B401" s="1" t="n">
        <v>45162</v>
      </c>
      <c r="C401" s="1" t="n">
        <v>45957</v>
      </c>
      <c r="D401" t="inlineStr">
        <is>
          <t>GÄVLEBORGS LÄN</t>
        </is>
      </c>
      <c r="E401" t="inlineStr">
        <is>
          <t>OCKELBO</t>
        </is>
      </c>
      <c r="F401" t="inlineStr">
        <is>
          <t>Bergvik skog väst AB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29768-2023</t>
        </is>
      </c>
      <c r="B402" s="1" t="n">
        <v>45107.48458333333</v>
      </c>
      <c r="C402" s="1" t="n">
        <v>45957</v>
      </c>
      <c r="D402" t="inlineStr">
        <is>
          <t>GÄVLEBORGS LÄN</t>
        </is>
      </c>
      <c r="E402" t="inlineStr">
        <is>
          <t>OCKELBO</t>
        </is>
      </c>
      <c r="F402" t="inlineStr">
        <is>
          <t>Bergvik skog väst AB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54627-2024</t>
        </is>
      </c>
      <c r="B403" s="1" t="n">
        <v>45617.82288194444</v>
      </c>
      <c r="C403" s="1" t="n">
        <v>45957</v>
      </c>
      <c r="D403" t="inlineStr">
        <is>
          <t>GÄVLEBORGS LÄN</t>
        </is>
      </c>
      <c r="E403" t="inlineStr">
        <is>
          <t>OCKELBO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6396-2025</t>
        </is>
      </c>
      <c r="B404" s="1" t="n">
        <v>45699.43766203704</v>
      </c>
      <c r="C404" s="1" t="n">
        <v>45957</v>
      </c>
      <c r="D404" t="inlineStr">
        <is>
          <t>GÄVLEBORGS LÄN</t>
        </is>
      </c>
      <c r="E404" t="inlineStr">
        <is>
          <t>OCKELBO</t>
        </is>
      </c>
      <c r="F404" t="inlineStr">
        <is>
          <t>Bergvik skog väst AB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32301-2022</t>
        </is>
      </c>
      <c r="B405" s="1" t="n">
        <v>44781.62321759259</v>
      </c>
      <c r="C405" s="1" t="n">
        <v>45957</v>
      </c>
      <c r="D405" t="inlineStr">
        <is>
          <t>GÄVLEBORGS LÄN</t>
        </is>
      </c>
      <c r="E405" t="inlineStr">
        <is>
          <t>OCKELBO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29567-2024</t>
        </is>
      </c>
      <c r="B406" s="1" t="n">
        <v>45484</v>
      </c>
      <c r="C406" s="1" t="n">
        <v>45957</v>
      </c>
      <c r="D406" t="inlineStr">
        <is>
          <t>GÄVLEBORGS LÄN</t>
        </is>
      </c>
      <c r="E406" t="inlineStr">
        <is>
          <t>OCKELBO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20892-2025</t>
        </is>
      </c>
      <c r="B407" s="1" t="n">
        <v>45777.38662037037</v>
      </c>
      <c r="C407" s="1" t="n">
        <v>45957</v>
      </c>
      <c r="D407" t="inlineStr">
        <is>
          <t>GÄVLEBORGS LÄN</t>
        </is>
      </c>
      <c r="E407" t="inlineStr">
        <is>
          <t>OCKELBO</t>
        </is>
      </c>
      <c r="F407" t="inlineStr">
        <is>
          <t>Bergvik skog väst AB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47841-2023</t>
        </is>
      </c>
      <c r="B408" s="1" t="n">
        <v>45204</v>
      </c>
      <c r="C408" s="1" t="n">
        <v>45957</v>
      </c>
      <c r="D408" t="inlineStr">
        <is>
          <t>GÄVLEBORGS LÄN</t>
        </is>
      </c>
      <c r="E408" t="inlineStr">
        <is>
          <t>OCKELBO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43071-2025</t>
        </is>
      </c>
      <c r="B409" s="1" t="n">
        <v>45909.59766203703</v>
      </c>
      <c r="C409" s="1" t="n">
        <v>45957</v>
      </c>
      <c r="D409" t="inlineStr">
        <is>
          <t>GÄVLEBORGS LÄN</t>
        </is>
      </c>
      <c r="E409" t="inlineStr">
        <is>
          <t>OCKELBO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43423-2025</t>
        </is>
      </c>
      <c r="B410" s="1" t="n">
        <v>45911.41440972222</v>
      </c>
      <c r="C410" s="1" t="n">
        <v>45957</v>
      </c>
      <c r="D410" t="inlineStr">
        <is>
          <t>GÄVLEBORGS LÄN</t>
        </is>
      </c>
      <c r="E410" t="inlineStr">
        <is>
          <t>OCKELBO</t>
        </is>
      </c>
      <c r="F410" t="inlineStr">
        <is>
          <t>Bergvik skog väst AB</t>
        </is>
      </c>
      <c r="G410" t="n">
        <v>24.8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43460-2025</t>
        </is>
      </c>
      <c r="B411" s="1" t="n">
        <v>45911.46778935185</v>
      </c>
      <c r="C411" s="1" t="n">
        <v>45957</v>
      </c>
      <c r="D411" t="inlineStr">
        <is>
          <t>GÄVLEBORGS LÄN</t>
        </is>
      </c>
      <c r="E411" t="inlineStr">
        <is>
          <t>OCKELBO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33985-2023</t>
        </is>
      </c>
      <c r="B412" s="1" t="n">
        <v>45134.82828703704</v>
      </c>
      <c r="C412" s="1" t="n">
        <v>45957</v>
      </c>
      <c r="D412" t="inlineStr">
        <is>
          <t>GÄVLEBORGS LÄN</t>
        </is>
      </c>
      <c r="E412" t="inlineStr">
        <is>
          <t>OCKELBO</t>
        </is>
      </c>
      <c r="F412" t="inlineStr">
        <is>
          <t>Bergvik skog väst AB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43436-2025</t>
        </is>
      </c>
      <c r="B413" s="1" t="n">
        <v>45911.4297337963</v>
      </c>
      <c r="C413" s="1" t="n">
        <v>45957</v>
      </c>
      <c r="D413" t="inlineStr">
        <is>
          <t>GÄVLEBORGS LÄN</t>
        </is>
      </c>
      <c r="E413" t="inlineStr">
        <is>
          <t>OCKELBO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20660-2022</t>
        </is>
      </c>
      <c r="B414" s="1" t="n">
        <v>44700.6490162037</v>
      </c>
      <c r="C414" s="1" t="n">
        <v>45957</v>
      </c>
      <c r="D414" t="inlineStr">
        <is>
          <t>GÄVLEBORGS LÄN</t>
        </is>
      </c>
      <c r="E414" t="inlineStr">
        <is>
          <t>OCKELBO</t>
        </is>
      </c>
      <c r="F414" t="inlineStr">
        <is>
          <t>Bergvik skog väst AB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43424-2025</t>
        </is>
      </c>
      <c r="B415" s="1" t="n">
        <v>45911.41474537037</v>
      </c>
      <c r="C415" s="1" t="n">
        <v>45957</v>
      </c>
      <c r="D415" t="inlineStr">
        <is>
          <t>GÄVLEBORGS LÄN</t>
        </is>
      </c>
      <c r="E415" t="inlineStr">
        <is>
          <t>OCKELBO</t>
        </is>
      </c>
      <c r="G415" t="n">
        <v>4.4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61750-2023</t>
        </is>
      </c>
      <c r="B416" s="1" t="n">
        <v>45265.79518518518</v>
      </c>
      <c r="C416" s="1" t="n">
        <v>45957</v>
      </c>
      <c r="D416" t="inlineStr">
        <is>
          <t>GÄVLEBORGS LÄN</t>
        </is>
      </c>
      <c r="E416" t="inlineStr">
        <is>
          <t>OCKELBO</t>
        </is>
      </c>
      <c r="G416" t="n">
        <v>11.2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15247-2025</t>
        </is>
      </c>
      <c r="B417" s="1" t="n">
        <v>45744.62528935185</v>
      </c>
      <c r="C417" s="1" t="n">
        <v>45957</v>
      </c>
      <c r="D417" t="inlineStr">
        <is>
          <t>GÄVLEBORGS LÄN</t>
        </is>
      </c>
      <c r="E417" t="inlineStr">
        <is>
          <t>OCKELBO</t>
        </is>
      </c>
      <c r="F417" t="inlineStr">
        <is>
          <t>Bergvik skog väst AB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6891-2025</t>
        </is>
      </c>
      <c r="B418" s="1" t="n">
        <v>45701</v>
      </c>
      <c r="C418" s="1" t="n">
        <v>45957</v>
      </c>
      <c r="D418" t="inlineStr">
        <is>
          <t>GÄVLEBORGS LÄN</t>
        </is>
      </c>
      <c r="E418" t="inlineStr">
        <is>
          <t>OCKELBO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35054-2022</t>
        </is>
      </c>
      <c r="B419" s="1" t="n">
        <v>44797.3377662037</v>
      </c>
      <c r="C419" s="1" t="n">
        <v>45957</v>
      </c>
      <c r="D419" t="inlineStr">
        <is>
          <t>GÄVLEBORGS LÄN</t>
        </is>
      </c>
      <c r="E419" t="inlineStr">
        <is>
          <t>OCKELBO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22821-2024</t>
        </is>
      </c>
      <c r="B420" s="1" t="n">
        <v>45448</v>
      </c>
      <c r="C420" s="1" t="n">
        <v>45957</v>
      </c>
      <c r="D420" t="inlineStr">
        <is>
          <t>GÄVLEBORGS LÄN</t>
        </is>
      </c>
      <c r="E420" t="inlineStr">
        <is>
          <t>OCKELBO</t>
        </is>
      </c>
      <c r="F420" t="inlineStr">
        <is>
          <t>Bergvik skog väst AB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36210-2024</t>
        </is>
      </c>
      <c r="B421" s="1" t="n">
        <v>45534.45524305556</v>
      </c>
      <c r="C421" s="1" t="n">
        <v>45957</v>
      </c>
      <c r="D421" t="inlineStr">
        <is>
          <t>GÄVLEBORGS LÄN</t>
        </is>
      </c>
      <c r="E421" t="inlineStr">
        <is>
          <t>OCKELBO</t>
        </is>
      </c>
      <c r="F421" t="inlineStr">
        <is>
          <t>Kyrkan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17538-2025</t>
        </is>
      </c>
      <c r="B422" s="1" t="n">
        <v>45757.60380787037</v>
      </c>
      <c r="C422" s="1" t="n">
        <v>45957</v>
      </c>
      <c r="D422" t="inlineStr">
        <is>
          <t>GÄVLEBORGS LÄN</t>
        </is>
      </c>
      <c r="E422" t="inlineStr">
        <is>
          <t>OCKELBO</t>
        </is>
      </c>
      <c r="F422" t="inlineStr">
        <is>
          <t>Bergvik skog väst AB</t>
        </is>
      </c>
      <c r="G422" t="n">
        <v>11.5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18241-2025</t>
        </is>
      </c>
      <c r="B423" s="1" t="n">
        <v>45762.31237268518</v>
      </c>
      <c r="C423" s="1" t="n">
        <v>45957</v>
      </c>
      <c r="D423" t="inlineStr">
        <is>
          <t>GÄVLEBORGS LÄN</t>
        </is>
      </c>
      <c r="E423" t="inlineStr">
        <is>
          <t>OCKELBO</t>
        </is>
      </c>
      <c r="F423" t="inlineStr">
        <is>
          <t>Bergvik skog väst AB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29953-2024</t>
        </is>
      </c>
      <c r="B424" s="1" t="n">
        <v>45488.44724537037</v>
      </c>
      <c r="C424" s="1" t="n">
        <v>45957</v>
      </c>
      <c r="D424" t="inlineStr">
        <is>
          <t>GÄVLEBORGS LÄN</t>
        </is>
      </c>
      <c r="E424" t="inlineStr">
        <is>
          <t>OCKELBO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20059-2025</t>
        </is>
      </c>
      <c r="B425" s="1" t="n">
        <v>45772.41228009259</v>
      </c>
      <c r="C425" s="1" t="n">
        <v>45957</v>
      </c>
      <c r="D425" t="inlineStr">
        <is>
          <t>GÄVLEBORGS LÄN</t>
        </is>
      </c>
      <c r="E425" t="inlineStr">
        <is>
          <t>OCKELBO</t>
        </is>
      </c>
      <c r="G425" t="n">
        <v>14.8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55112-2023</t>
        </is>
      </c>
      <c r="B426" s="1" t="n">
        <v>45237.47232638889</v>
      </c>
      <c r="C426" s="1" t="n">
        <v>45957</v>
      </c>
      <c r="D426" t="inlineStr">
        <is>
          <t>GÄVLEBORGS LÄN</t>
        </is>
      </c>
      <c r="E426" t="inlineStr">
        <is>
          <t>OCKELBO</t>
        </is>
      </c>
      <c r="G426" t="n">
        <v>14.6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59976-2023</t>
        </is>
      </c>
      <c r="B427" s="1" t="n">
        <v>45254</v>
      </c>
      <c r="C427" s="1" t="n">
        <v>45957</v>
      </c>
      <c r="D427" t="inlineStr">
        <is>
          <t>GÄVLEBORGS LÄN</t>
        </is>
      </c>
      <c r="E427" t="inlineStr">
        <is>
          <t>OCKELBO</t>
        </is>
      </c>
      <c r="G427" t="n">
        <v>5.1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59978-2023</t>
        </is>
      </c>
      <c r="B428" s="1" t="n">
        <v>45254</v>
      </c>
      <c r="C428" s="1" t="n">
        <v>45957</v>
      </c>
      <c r="D428" t="inlineStr">
        <is>
          <t>GÄVLEBORGS LÄN</t>
        </is>
      </c>
      <c r="E428" t="inlineStr">
        <is>
          <t>OCKELBO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44683-2025</t>
        </is>
      </c>
      <c r="B429" s="1" t="n">
        <v>45917.581875</v>
      </c>
      <c r="C429" s="1" t="n">
        <v>45957</v>
      </c>
      <c r="D429" t="inlineStr">
        <is>
          <t>GÄVLEBORGS LÄN</t>
        </is>
      </c>
      <c r="E429" t="inlineStr">
        <is>
          <t>OCKELBO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53488-2023</t>
        </is>
      </c>
      <c r="B430" s="1" t="n">
        <v>45230.35541666667</v>
      </c>
      <c r="C430" s="1" t="n">
        <v>45957</v>
      </c>
      <c r="D430" t="inlineStr">
        <is>
          <t>GÄVLEBORGS LÄN</t>
        </is>
      </c>
      <c r="E430" t="inlineStr">
        <is>
          <t>OCKELBO</t>
        </is>
      </c>
      <c r="F430" t="inlineStr">
        <is>
          <t>Bergvik skog väst AB</t>
        </is>
      </c>
      <c r="G430" t="n">
        <v>13.3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16738-2025</t>
        </is>
      </c>
      <c r="B431" s="1" t="n">
        <v>45754.54916666666</v>
      </c>
      <c r="C431" s="1" t="n">
        <v>45957</v>
      </c>
      <c r="D431" t="inlineStr">
        <is>
          <t>GÄVLEBORGS LÄN</t>
        </is>
      </c>
      <c r="E431" t="inlineStr">
        <is>
          <t>OCKELBO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56034-2023</t>
        </is>
      </c>
      <c r="B432" s="1" t="n">
        <v>45240.43925925926</v>
      </c>
      <c r="C432" s="1" t="n">
        <v>45957</v>
      </c>
      <c r="D432" t="inlineStr">
        <is>
          <t>GÄVLEBORGS LÄN</t>
        </is>
      </c>
      <c r="E432" t="inlineStr">
        <is>
          <t>OCKELBO</t>
        </is>
      </c>
      <c r="F432" t="inlineStr">
        <is>
          <t>Bergvik skog väst AB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61335-2022</t>
        </is>
      </c>
      <c r="B433" s="1" t="n">
        <v>44915.66561342592</v>
      </c>
      <c r="C433" s="1" t="n">
        <v>45957</v>
      </c>
      <c r="D433" t="inlineStr">
        <is>
          <t>GÄVLEBORGS LÄN</t>
        </is>
      </c>
      <c r="E433" t="inlineStr">
        <is>
          <t>OCKELBO</t>
        </is>
      </c>
      <c r="G433" t="n">
        <v>8.5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52259-2025</t>
        </is>
      </c>
      <c r="B434" s="1" t="n">
        <v>45953.51040509259</v>
      </c>
      <c r="C434" s="1" t="n">
        <v>45957</v>
      </c>
      <c r="D434" t="inlineStr">
        <is>
          <t>GÄVLEBORGS LÄN</t>
        </is>
      </c>
      <c r="E434" t="inlineStr">
        <is>
          <t>OCKELBO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52461-2025</t>
        </is>
      </c>
      <c r="B435" s="1" t="n">
        <v>45954.43909722222</v>
      </c>
      <c r="C435" s="1" t="n">
        <v>45957</v>
      </c>
      <c r="D435" t="inlineStr">
        <is>
          <t>GÄVLEBORGS LÄN</t>
        </is>
      </c>
      <c r="E435" t="inlineStr">
        <is>
          <t>OCKELBO</t>
        </is>
      </c>
      <c r="F435" t="inlineStr">
        <is>
          <t>Bergvik skog väst AB</t>
        </is>
      </c>
      <c r="G435" t="n">
        <v>5.6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40794-2024</t>
        </is>
      </c>
      <c r="B436" s="1" t="n">
        <v>45558.50545138889</v>
      </c>
      <c r="C436" s="1" t="n">
        <v>45957</v>
      </c>
      <c r="D436" t="inlineStr">
        <is>
          <t>GÄVLEBORGS LÄN</t>
        </is>
      </c>
      <c r="E436" t="inlineStr">
        <is>
          <t>OCKELBO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43447-2025</t>
        </is>
      </c>
      <c r="B437" s="1" t="n">
        <v>45911.45193287037</v>
      </c>
      <c r="C437" s="1" t="n">
        <v>45957</v>
      </c>
      <c r="D437" t="inlineStr">
        <is>
          <t>GÄVLEBORGS LÄN</t>
        </is>
      </c>
      <c r="E437" t="inlineStr">
        <is>
          <t>OCKELBO</t>
        </is>
      </c>
      <c r="F437" t="inlineStr">
        <is>
          <t>Bergvik skog väst AB</t>
        </is>
      </c>
      <c r="G437" t="n">
        <v>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50739-2021</t>
        </is>
      </c>
      <c r="B438" s="1" t="n">
        <v>44460.39326388889</v>
      </c>
      <c r="C438" s="1" t="n">
        <v>45957</v>
      </c>
      <c r="D438" t="inlineStr">
        <is>
          <t>GÄVLEBORGS LÄN</t>
        </is>
      </c>
      <c r="E438" t="inlineStr">
        <is>
          <t>OCKELBO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54976-2024</t>
        </is>
      </c>
      <c r="B439" s="1" t="n">
        <v>45620.6840162037</v>
      </c>
      <c r="C439" s="1" t="n">
        <v>45957</v>
      </c>
      <c r="D439" t="inlineStr">
        <is>
          <t>GÄVLEBORGS LÄN</t>
        </is>
      </c>
      <c r="E439" t="inlineStr">
        <is>
          <t>OCKELBO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44548-2025</t>
        </is>
      </c>
      <c r="B440" s="1" t="n">
        <v>45917.33304398148</v>
      </c>
      <c r="C440" s="1" t="n">
        <v>45957</v>
      </c>
      <c r="D440" t="inlineStr">
        <is>
          <t>GÄVLEBORGS LÄN</t>
        </is>
      </c>
      <c r="E440" t="inlineStr">
        <is>
          <t>OCKELBO</t>
        </is>
      </c>
      <c r="F440" t="inlineStr">
        <is>
          <t>Bergvik skog väst AB</t>
        </is>
      </c>
      <c r="G440" t="n">
        <v>17.3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921-2024</t>
        </is>
      </c>
      <c r="B441" s="1" t="n">
        <v>45301</v>
      </c>
      <c r="C441" s="1" t="n">
        <v>45957</v>
      </c>
      <c r="D441" t="inlineStr">
        <is>
          <t>GÄVLEBORGS LÄN</t>
        </is>
      </c>
      <c r="E441" t="inlineStr">
        <is>
          <t>OCKELBO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62096-2024</t>
        </is>
      </c>
      <c r="B442" s="1" t="n">
        <v>45656.49635416667</v>
      </c>
      <c r="C442" s="1" t="n">
        <v>45957</v>
      </c>
      <c r="D442" t="inlineStr">
        <is>
          <t>GÄVLEBORGS LÄN</t>
        </is>
      </c>
      <c r="E442" t="inlineStr">
        <is>
          <t>OCKELBO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52241-2025</t>
        </is>
      </c>
      <c r="B443" s="1" t="n">
        <v>45953.46417824074</v>
      </c>
      <c r="C443" s="1" t="n">
        <v>45957</v>
      </c>
      <c r="D443" t="inlineStr">
        <is>
          <t>GÄVLEBORGS LÄN</t>
        </is>
      </c>
      <c r="E443" t="inlineStr">
        <is>
          <t>OCKELBO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44561-2025</t>
        </is>
      </c>
      <c r="B444" s="1" t="n">
        <v>45917.34569444445</v>
      </c>
      <c r="C444" s="1" t="n">
        <v>45957</v>
      </c>
      <c r="D444" t="inlineStr">
        <is>
          <t>GÄVLEBORGS LÄN</t>
        </is>
      </c>
      <c r="E444" t="inlineStr">
        <is>
          <t>OCKELBO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4069-2024</t>
        </is>
      </c>
      <c r="B445" s="1" t="n">
        <v>45323.56510416666</v>
      </c>
      <c r="C445" s="1" t="n">
        <v>45957</v>
      </c>
      <c r="D445" t="inlineStr">
        <is>
          <t>GÄVLEBORGS LÄN</t>
        </is>
      </c>
      <c r="E445" t="inlineStr">
        <is>
          <t>OCKELBO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39710-2023</t>
        </is>
      </c>
      <c r="B446" s="1" t="n">
        <v>45167.61197916666</v>
      </c>
      <c r="C446" s="1" t="n">
        <v>45957</v>
      </c>
      <c r="D446" t="inlineStr">
        <is>
          <t>GÄVLEBORGS LÄN</t>
        </is>
      </c>
      <c r="E446" t="inlineStr">
        <is>
          <t>OCKELBO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55906-2024</t>
        </is>
      </c>
      <c r="B447" s="1" t="n">
        <v>45623.58407407408</v>
      </c>
      <c r="C447" s="1" t="n">
        <v>45957</v>
      </c>
      <c r="D447" t="inlineStr">
        <is>
          <t>GÄVLEBORGS LÄN</t>
        </is>
      </c>
      <c r="E447" t="inlineStr">
        <is>
          <t>OCKELBO</t>
        </is>
      </c>
      <c r="F447" t="inlineStr">
        <is>
          <t>Bergvik skog väst AB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34449-2023</t>
        </is>
      </c>
      <c r="B448" s="1" t="n">
        <v>45139.67980324074</v>
      </c>
      <c r="C448" s="1" t="n">
        <v>45957</v>
      </c>
      <c r="D448" t="inlineStr">
        <is>
          <t>GÄVLEBORGS LÄN</t>
        </is>
      </c>
      <c r="E448" t="inlineStr">
        <is>
          <t>OCKELBO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43506-2025</t>
        </is>
      </c>
      <c r="B449" s="1" t="n">
        <v>45911.55394675926</v>
      </c>
      <c r="C449" s="1" t="n">
        <v>45957</v>
      </c>
      <c r="D449" t="inlineStr">
        <is>
          <t>GÄVLEBORGS LÄN</t>
        </is>
      </c>
      <c r="E449" t="inlineStr">
        <is>
          <t>OCKELBO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43509-2025</t>
        </is>
      </c>
      <c r="B450" s="1" t="n">
        <v>45911.55607638889</v>
      </c>
      <c r="C450" s="1" t="n">
        <v>45957</v>
      </c>
      <c r="D450" t="inlineStr">
        <is>
          <t>GÄVLEBORGS LÄN</t>
        </is>
      </c>
      <c r="E450" t="inlineStr">
        <is>
          <t>OCKELBO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43512-2025</t>
        </is>
      </c>
      <c r="B451" s="1" t="n">
        <v>45911.56153935185</v>
      </c>
      <c r="C451" s="1" t="n">
        <v>45957</v>
      </c>
      <c r="D451" t="inlineStr">
        <is>
          <t>GÄVLEBORGS LÄN</t>
        </is>
      </c>
      <c r="E451" t="inlineStr">
        <is>
          <t>OCKELBO</t>
        </is>
      </c>
      <c r="G451" t="n">
        <v>8.5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39062-2024</t>
        </is>
      </c>
      <c r="B452" s="1" t="n">
        <v>45548.50462962963</v>
      </c>
      <c r="C452" s="1" t="n">
        <v>45957</v>
      </c>
      <c r="D452" t="inlineStr">
        <is>
          <t>GÄVLEBORGS LÄN</t>
        </is>
      </c>
      <c r="E452" t="inlineStr">
        <is>
          <t>OCKELBO</t>
        </is>
      </c>
      <c r="F452" t="inlineStr">
        <is>
          <t>Bergvik skog väst AB</t>
        </is>
      </c>
      <c r="G452" t="n">
        <v>10.1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52635-2025</t>
        </is>
      </c>
      <c r="B453" s="1" t="n">
        <v>45954.7355787037</v>
      </c>
      <c r="C453" s="1" t="n">
        <v>45957</v>
      </c>
      <c r="D453" t="inlineStr">
        <is>
          <t>GÄVLEBORGS LÄN</t>
        </is>
      </c>
      <c r="E453" t="inlineStr">
        <is>
          <t>OCKELBO</t>
        </is>
      </c>
      <c r="F453" t="inlineStr">
        <is>
          <t>Bergvik skog väst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45529-2025</t>
        </is>
      </c>
      <c r="B454" s="1" t="n">
        <v>45922.59997685185</v>
      </c>
      <c r="C454" s="1" t="n">
        <v>45957</v>
      </c>
      <c r="D454" t="inlineStr">
        <is>
          <t>GÄVLEBORGS LÄN</t>
        </is>
      </c>
      <c r="E454" t="inlineStr">
        <is>
          <t>OCKELBO</t>
        </is>
      </c>
      <c r="G454" t="n">
        <v>13.6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4226-2023</t>
        </is>
      </c>
      <c r="B455" s="1" t="n">
        <v>44953</v>
      </c>
      <c r="C455" s="1" t="n">
        <v>45957</v>
      </c>
      <c r="D455" t="inlineStr">
        <is>
          <t>GÄVLEBORGS LÄN</t>
        </is>
      </c>
      <c r="E455" t="inlineStr">
        <is>
          <t>OCKELBO</t>
        </is>
      </c>
      <c r="F455" t="inlineStr">
        <is>
          <t>Bergvik skog väst AB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26448-2024</t>
        </is>
      </c>
      <c r="B456" s="1" t="n">
        <v>45469.50715277778</v>
      </c>
      <c r="C456" s="1" t="n">
        <v>45957</v>
      </c>
      <c r="D456" t="inlineStr">
        <is>
          <t>GÄVLEBORGS LÄN</t>
        </is>
      </c>
      <c r="E456" t="inlineStr">
        <is>
          <t>OCKELBO</t>
        </is>
      </c>
      <c r="F456" t="inlineStr">
        <is>
          <t>Bergvik skog väst AB</t>
        </is>
      </c>
      <c r="G456" t="n">
        <v>4.5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33617-2023</t>
        </is>
      </c>
      <c r="B457" s="1" t="n">
        <v>45132.37506944445</v>
      </c>
      <c r="C457" s="1" t="n">
        <v>45957</v>
      </c>
      <c r="D457" t="inlineStr">
        <is>
          <t>GÄVLEBORGS LÄN</t>
        </is>
      </c>
      <c r="E457" t="inlineStr">
        <is>
          <t>OCKELBO</t>
        </is>
      </c>
      <c r="F457" t="inlineStr">
        <is>
          <t>Bergvik skog väst AB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34444-2023</t>
        </is>
      </c>
      <c r="B458" s="1" t="n">
        <v>45139.6669212963</v>
      </c>
      <c r="C458" s="1" t="n">
        <v>45957</v>
      </c>
      <c r="D458" t="inlineStr">
        <is>
          <t>GÄVLEBORGS LÄN</t>
        </is>
      </c>
      <c r="E458" t="inlineStr">
        <is>
          <t>OCKELBO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3626-2023</t>
        </is>
      </c>
      <c r="B459" s="1" t="n">
        <v>44950</v>
      </c>
      <c r="C459" s="1" t="n">
        <v>45957</v>
      </c>
      <c r="D459" t="inlineStr">
        <is>
          <t>GÄVLEBORGS LÄN</t>
        </is>
      </c>
      <c r="E459" t="inlineStr">
        <is>
          <t>OCKELBO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50197-2024</t>
        </is>
      </c>
      <c r="B460" s="1" t="n">
        <v>45600.48857638889</v>
      </c>
      <c r="C460" s="1" t="n">
        <v>45957</v>
      </c>
      <c r="D460" t="inlineStr">
        <is>
          <t>GÄVLEBORGS LÄN</t>
        </is>
      </c>
      <c r="E460" t="inlineStr">
        <is>
          <t>OCKELBO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52330-2024</t>
        </is>
      </c>
      <c r="B461" s="1" t="n">
        <v>45609.31627314815</v>
      </c>
      <c r="C461" s="1" t="n">
        <v>45957</v>
      </c>
      <c r="D461" t="inlineStr">
        <is>
          <t>GÄVLEBORGS LÄN</t>
        </is>
      </c>
      <c r="E461" t="inlineStr">
        <is>
          <t>OCKELBO</t>
        </is>
      </c>
      <c r="F461" t="inlineStr">
        <is>
          <t>Bergvik skog väst AB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28918-2021</t>
        </is>
      </c>
      <c r="B462" s="1" t="n">
        <v>44358</v>
      </c>
      <c r="C462" s="1" t="n">
        <v>45957</v>
      </c>
      <c r="D462" t="inlineStr">
        <is>
          <t>GÄVLEBORGS LÄN</t>
        </is>
      </c>
      <c r="E462" t="inlineStr">
        <is>
          <t>OCKELBO</t>
        </is>
      </c>
      <c r="F462" t="inlineStr">
        <is>
          <t>Bergvik skog väst AB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20407-2023</t>
        </is>
      </c>
      <c r="B463" s="1" t="n">
        <v>45056.63667824074</v>
      </c>
      <c r="C463" s="1" t="n">
        <v>45957</v>
      </c>
      <c r="D463" t="inlineStr">
        <is>
          <t>GÄVLEBORGS LÄN</t>
        </is>
      </c>
      <c r="E463" t="inlineStr">
        <is>
          <t>OCKELBO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6194-2025</t>
        </is>
      </c>
      <c r="B464" s="1" t="n">
        <v>45698.46994212963</v>
      </c>
      <c r="C464" s="1" t="n">
        <v>45957</v>
      </c>
      <c r="D464" t="inlineStr">
        <is>
          <t>GÄVLEBORGS LÄN</t>
        </is>
      </c>
      <c r="E464" t="inlineStr">
        <is>
          <t>OCKELBO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48148-2023</t>
        </is>
      </c>
      <c r="B465" s="1" t="n">
        <v>45205.40086805556</v>
      </c>
      <c r="C465" s="1" t="n">
        <v>45957</v>
      </c>
      <c r="D465" t="inlineStr">
        <is>
          <t>GÄVLEBORGS LÄN</t>
        </is>
      </c>
      <c r="E465" t="inlineStr">
        <is>
          <t>OCKELBO</t>
        </is>
      </c>
      <c r="F465" t="inlineStr">
        <is>
          <t>Kyrkan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9459-2025</t>
        </is>
      </c>
      <c r="B466" s="1" t="n">
        <v>45715.44862268519</v>
      </c>
      <c r="C466" s="1" t="n">
        <v>45957</v>
      </c>
      <c r="D466" t="inlineStr">
        <is>
          <t>GÄVLEBORGS LÄN</t>
        </is>
      </c>
      <c r="E466" t="inlineStr">
        <is>
          <t>OCKELBO</t>
        </is>
      </c>
      <c r="F466" t="inlineStr">
        <is>
          <t>Bergvik skog öst AB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60148-2023</t>
        </is>
      </c>
      <c r="B467" s="1" t="n">
        <v>45258.52659722222</v>
      </c>
      <c r="C467" s="1" t="n">
        <v>45957</v>
      </c>
      <c r="D467" t="inlineStr">
        <is>
          <t>GÄVLEBORGS LÄN</t>
        </is>
      </c>
      <c r="E467" t="inlineStr">
        <is>
          <t>OCKELBO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38292-2021</t>
        </is>
      </c>
      <c r="B468" s="1" t="n">
        <v>44406.33724537037</v>
      </c>
      <c r="C468" s="1" t="n">
        <v>45957</v>
      </c>
      <c r="D468" t="inlineStr">
        <is>
          <t>GÄVLEBORGS LÄN</t>
        </is>
      </c>
      <c r="E468" t="inlineStr">
        <is>
          <t>OCKELBO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33278-2021</t>
        </is>
      </c>
      <c r="B469" s="1" t="n">
        <v>44377</v>
      </c>
      <c r="C469" s="1" t="n">
        <v>45957</v>
      </c>
      <c r="D469" t="inlineStr">
        <is>
          <t>GÄVLEBORGS LÄN</t>
        </is>
      </c>
      <c r="E469" t="inlineStr">
        <is>
          <t>OCKELBO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61116-2023</t>
        </is>
      </c>
      <c r="B470" s="1" t="n">
        <v>45261</v>
      </c>
      <c r="C470" s="1" t="n">
        <v>45957</v>
      </c>
      <c r="D470" t="inlineStr">
        <is>
          <t>GÄVLEBORGS LÄN</t>
        </is>
      </c>
      <c r="E470" t="inlineStr">
        <is>
          <t>OCKELBO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61130-2022</t>
        </is>
      </c>
      <c r="B471" s="1" t="n">
        <v>44915</v>
      </c>
      <c r="C471" s="1" t="n">
        <v>45957</v>
      </c>
      <c r="D471" t="inlineStr">
        <is>
          <t>GÄVLEBORGS LÄN</t>
        </is>
      </c>
      <c r="E471" t="inlineStr">
        <is>
          <t>OCKELBO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22179-2023</t>
        </is>
      </c>
      <c r="B472" s="1" t="n">
        <v>45069</v>
      </c>
      <c r="C472" s="1" t="n">
        <v>45957</v>
      </c>
      <c r="D472" t="inlineStr">
        <is>
          <t>GÄVLEBORGS LÄN</t>
        </is>
      </c>
      <c r="E472" t="inlineStr">
        <is>
          <t>OCKELBO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44281-2022</t>
        </is>
      </c>
      <c r="B473" s="1" t="n">
        <v>44839</v>
      </c>
      <c r="C473" s="1" t="n">
        <v>45957</v>
      </c>
      <c r="D473" t="inlineStr">
        <is>
          <t>GÄVLEBORGS LÄN</t>
        </is>
      </c>
      <c r="E473" t="inlineStr">
        <is>
          <t>OCKELBO</t>
        </is>
      </c>
      <c r="F473" t="inlineStr">
        <is>
          <t>Bergvik skog väst AB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9964-2025</t>
        </is>
      </c>
      <c r="B474" s="1" t="n">
        <v>45719.37508101852</v>
      </c>
      <c r="C474" s="1" t="n">
        <v>45957</v>
      </c>
      <c r="D474" t="inlineStr">
        <is>
          <t>GÄVLEBORGS LÄN</t>
        </is>
      </c>
      <c r="E474" t="inlineStr">
        <is>
          <t>OCKELBO</t>
        </is>
      </c>
      <c r="F474" t="inlineStr">
        <is>
          <t>Bergvik skog öst AB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12767-2025</t>
        </is>
      </c>
      <c r="B475" s="1" t="n">
        <v>45733.57708333333</v>
      </c>
      <c r="C475" s="1" t="n">
        <v>45957</v>
      </c>
      <c r="D475" t="inlineStr">
        <is>
          <t>GÄVLEBORGS LÄN</t>
        </is>
      </c>
      <c r="E475" t="inlineStr">
        <is>
          <t>OCKELBO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15325-2025</t>
        </is>
      </c>
      <c r="B476" s="1" t="n">
        <v>45747.33708333333</v>
      </c>
      <c r="C476" s="1" t="n">
        <v>45957</v>
      </c>
      <c r="D476" t="inlineStr">
        <is>
          <t>GÄVLEBORGS LÄN</t>
        </is>
      </c>
      <c r="E476" t="inlineStr">
        <is>
          <t>OCKELBO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29687-2023</t>
        </is>
      </c>
      <c r="B477" s="1" t="n">
        <v>45107.38415509259</v>
      </c>
      <c r="C477" s="1" t="n">
        <v>45957</v>
      </c>
      <c r="D477" t="inlineStr">
        <is>
          <t>GÄVLEBORGS LÄN</t>
        </is>
      </c>
      <c r="E477" t="inlineStr">
        <is>
          <t>OCKELBO</t>
        </is>
      </c>
      <c r="F477" t="inlineStr">
        <is>
          <t>Bergvik skog väst AB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37442-2023</t>
        </is>
      </c>
      <c r="B478" s="1" t="n">
        <v>45156</v>
      </c>
      <c r="C478" s="1" t="n">
        <v>45957</v>
      </c>
      <c r="D478" t="inlineStr">
        <is>
          <t>GÄVLEBORGS LÄN</t>
        </is>
      </c>
      <c r="E478" t="inlineStr">
        <is>
          <t>OCKELBO</t>
        </is>
      </c>
      <c r="F478" t="inlineStr">
        <is>
          <t>Bergvik skog väst AB</t>
        </is>
      </c>
      <c r="G478" t="n">
        <v>4.2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3620-2023</t>
        </is>
      </c>
      <c r="B479" s="1" t="n">
        <v>44950</v>
      </c>
      <c r="C479" s="1" t="n">
        <v>45957</v>
      </c>
      <c r="D479" t="inlineStr">
        <is>
          <t>GÄVLEBORGS LÄN</t>
        </is>
      </c>
      <c r="E479" t="inlineStr">
        <is>
          <t>OCKELBO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45287-2025</t>
        </is>
      </c>
      <c r="B480" s="1" t="n">
        <v>45919.92555555556</v>
      </c>
      <c r="C480" s="1" t="n">
        <v>45957</v>
      </c>
      <c r="D480" t="inlineStr">
        <is>
          <t>GÄVLEBORGS LÄN</t>
        </is>
      </c>
      <c r="E480" t="inlineStr">
        <is>
          <t>OCKELBO</t>
        </is>
      </c>
      <c r="F480" t="inlineStr">
        <is>
          <t>Bergvik skog väst AB</t>
        </is>
      </c>
      <c r="G480" t="n">
        <v>7.2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53702-2024</t>
        </is>
      </c>
      <c r="B481" s="1" t="n">
        <v>45615.39707175926</v>
      </c>
      <c r="C481" s="1" t="n">
        <v>45957</v>
      </c>
      <c r="D481" t="inlineStr">
        <is>
          <t>GÄVLEBORGS LÄN</t>
        </is>
      </c>
      <c r="E481" t="inlineStr">
        <is>
          <t>OCKELBO</t>
        </is>
      </c>
      <c r="G481" t="n">
        <v>5.8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19886-2023</t>
        </is>
      </c>
      <c r="B482" s="1" t="n">
        <v>45054.36821759259</v>
      </c>
      <c r="C482" s="1" t="n">
        <v>45957</v>
      </c>
      <c r="D482" t="inlineStr">
        <is>
          <t>GÄVLEBORGS LÄN</t>
        </is>
      </c>
      <c r="E482" t="inlineStr">
        <is>
          <t>OCKELBO</t>
        </is>
      </c>
      <c r="F482" t="inlineStr">
        <is>
          <t>Bergvik skog väst AB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33879-2023</t>
        </is>
      </c>
      <c r="B483" s="1" t="n">
        <v>45134.05142361111</v>
      </c>
      <c r="C483" s="1" t="n">
        <v>45957</v>
      </c>
      <c r="D483" t="inlineStr">
        <is>
          <t>GÄVLEBORGS LÄN</t>
        </is>
      </c>
      <c r="E483" t="inlineStr">
        <is>
          <t>OCKELBO</t>
        </is>
      </c>
      <c r="F483" t="inlineStr">
        <is>
          <t>Bergvik skog väst AB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33987-2023</t>
        </is>
      </c>
      <c r="B484" s="1" t="n">
        <v>45134</v>
      </c>
      <c r="C484" s="1" t="n">
        <v>45957</v>
      </c>
      <c r="D484" t="inlineStr">
        <is>
          <t>GÄVLEBORGS LÄN</t>
        </is>
      </c>
      <c r="E484" t="inlineStr">
        <is>
          <t>OCKELBO</t>
        </is>
      </c>
      <c r="F484" t="inlineStr">
        <is>
          <t>Bergvik skog väst AB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30349-2023</t>
        </is>
      </c>
      <c r="B485" s="1" t="n">
        <v>45111.39857638889</v>
      </c>
      <c r="C485" s="1" t="n">
        <v>45957</v>
      </c>
      <c r="D485" t="inlineStr">
        <is>
          <t>GÄVLEBORGS LÄN</t>
        </is>
      </c>
      <c r="E485" t="inlineStr">
        <is>
          <t>OCKELBO</t>
        </is>
      </c>
      <c r="G485" t="n">
        <v>5.3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29963-2024</t>
        </is>
      </c>
      <c r="B486" s="1" t="n">
        <v>45488.46547453704</v>
      </c>
      <c r="C486" s="1" t="n">
        <v>45957</v>
      </c>
      <c r="D486" t="inlineStr">
        <is>
          <t>GÄVLEBORGS LÄN</t>
        </is>
      </c>
      <c r="E486" t="inlineStr">
        <is>
          <t>OCKELBO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15966-2023</t>
        </is>
      </c>
      <c r="B487" s="1" t="n">
        <v>45022.66271990741</v>
      </c>
      <c r="C487" s="1" t="n">
        <v>45957</v>
      </c>
      <c r="D487" t="inlineStr">
        <is>
          <t>GÄVLEBORGS LÄN</t>
        </is>
      </c>
      <c r="E487" t="inlineStr">
        <is>
          <t>OCKELBO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16141-2023</t>
        </is>
      </c>
      <c r="B488" s="1" t="n">
        <v>45027</v>
      </c>
      <c r="C488" s="1" t="n">
        <v>45957</v>
      </c>
      <c r="D488" t="inlineStr">
        <is>
          <t>GÄVLEBORGS LÄN</t>
        </is>
      </c>
      <c r="E488" t="inlineStr">
        <is>
          <t>OCKELBO</t>
        </is>
      </c>
      <c r="F488" t="inlineStr">
        <is>
          <t>Bergvik skog väst AB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56232-2022</t>
        </is>
      </c>
      <c r="B489" s="1" t="n">
        <v>44890.52128472222</v>
      </c>
      <c r="C489" s="1" t="n">
        <v>45957</v>
      </c>
      <c r="D489" t="inlineStr">
        <is>
          <t>GÄVLEBORGS LÄN</t>
        </is>
      </c>
      <c r="E489" t="inlineStr">
        <is>
          <t>OCKELBO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52241-2024</t>
        </is>
      </c>
      <c r="B490" s="1" t="n">
        <v>45608.61949074074</v>
      </c>
      <c r="C490" s="1" t="n">
        <v>45957</v>
      </c>
      <c r="D490" t="inlineStr">
        <is>
          <t>GÄVLEBORGS LÄN</t>
        </is>
      </c>
      <c r="E490" t="inlineStr">
        <is>
          <t>OCKELBO</t>
        </is>
      </c>
      <c r="F490" t="inlineStr">
        <is>
          <t>Bergvik skog väst AB</t>
        </is>
      </c>
      <c r="G490" t="n">
        <v>7.7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52243-2024</t>
        </is>
      </c>
      <c r="B491" s="1" t="n">
        <v>45608.62261574074</v>
      </c>
      <c r="C491" s="1" t="n">
        <v>45957</v>
      </c>
      <c r="D491" t="inlineStr">
        <is>
          <t>GÄVLEBORGS LÄN</t>
        </is>
      </c>
      <c r="E491" t="inlineStr">
        <is>
          <t>OCKELBO</t>
        </is>
      </c>
      <c r="F491" t="inlineStr">
        <is>
          <t>Bergvik skog väst AB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34440-2023</t>
        </is>
      </c>
      <c r="B492" s="1" t="n">
        <v>45139.65960648148</v>
      </c>
      <c r="C492" s="1" t="n">
        <v>45957</v>
      </c>
      <c r="D492" t="inlineStr">
        <is>
          <t>GÄVLEBORGS LÄN</t>
        </is>
      </c>
      <c r="E492" t="inlineStr">
        <is>
          <t>OCKELBO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29968-2024</t>
        </is>
      </c>
      <c r="B493" s="1" t="n">
        <v>45488.47298611111</v>
      </c>
      <c r="C493" s="1" t="n">
        <v>45957</v>
      </c>
      <c r="D493" t="inlineStr">
        <is>
          <t>GÄVLEBORGS LÄN</t>
        </is>
      </c>
      <c r="E493" t="inlineStr">
        <is>
          <t>OCKELBO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49571-2022</t>
        </is>
      </c>
      <c r="B494" s="1" t="n">
        <v>44862.33306712963</v>
      </c>
      <c r="C494" s="1" t="n">
        <v>45957</v>
      </c>
      <c r="D494" t="inlineStr">
        <is>
          <t>GÄVLEBORGS LÄN</t>
        </is>
      </c>
      <c r="E494" t="inlineStr">
        <is>
          <t>OCKELBO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47849-2021</t>
        </is>
      </c>
      <c r="B495" s="1" t="n">
        <v>44448.65805555556</v>
      </c>
      <c r="C495" s="1" t="n">
        <v>45957</v>
      </c>
      <c r="D495" t="inlineStr">
        <is>
          <t>GÄVLEBORGS LÄN</t>
        </is>
      </c>
      <c r="E495" t="inlineStr">
        <is>
          <t>OCKELBO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50235-2023</t>
        </is>
      </c>
      <c r="B496" s="1" t="n">
        <v>45216.30402777778</v>
      </c>
      <c r="C496" s="1" t="n">
        <v>45957</v>
      </c>
      <c r="D496" t="inlineStr">
        <is>
          <t>GÄVLEBORGS LÄN</t>
        </is>
      </c>
      <c r="E496" t="inlineStr">
        <is>
          <t>OCKELBO</t>
        </is>
      </c>
      <c r="F496" t="inlineStr">
        <is>
          <t>Bergvik skog väst AB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47100-2024</t>
        </is>
      </c>
      <c r="B497" s="1" t="n">
        <v>45586.54471064815</v>
      </c>
      <c r="C497" s="1" t="n">
        <v>45957</v>
      </c>
      <c r="D497" t="inlineStr">
        <is>
          <t>GÄVLEBORGS LÄN</t>
        </is>
      </c>
      <c r="E497" t="inlineStr">
        <is>
          <t>OCKELBO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54817-2022</t>
        </is>
      </c>
      <c r="B498" s="1" t="n">
        <v>44883.78270833333</v>
      </c>
      <c r="C498" s="1" t="n">
        <v>45957</v>
      </c>
      <c r="D498" t="inlineStr">
        <is>
          <t>GÄVLEBORGS LÄN</t>
        </is>
      </c>
      <c r="E498" t="inlineStr">
        <is>
          <t>OCKELBO</t>
        </is>
      </c>
      <c r="F498" t="inlineStr">
        <is>
          <t>Bergvik skog väst AB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51989-2023</t>
        </is>
      </c>
      <c r="B499" s="1" t="n">
        <v>45223.58224537037</v>
      </c>
      <c r="C499" s="1" t="n">
        <v>45957</v>
      </c>
      <c r="D499" t="inlineStr">
        <is>
          <t>GÄVLEBORGS LÄN</t>
        </is>
      </c>
      <c r="E499" t="inlineStr">
        <is>
          <t>OCKELBO</t>
        </is>
      </c>
      <c r="F499" t="inlineStr">
        <is>
          <t>Bergvik skog väst AB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21900-2023</t>
        </is>
      </c>
      <c r="B500" s="1" t="n">
        <v>45068.53083333333</v>
      </c>
      <c r="C500" s="1" t="n">
        <v>45957</v>
      </c>
      <c r="D500" t="inlineStr">
        <is>
          <t>GÄVLEBORGS LÄN</t>
        </is>
      </c>
      <c r="E500" t="inlineStr">
        <is>
          <t>OCKELBO</t>
        </is>
      </c>
      <c r="F500" t="inlineStr">
        <is>
          <t>Bergvik skog väst AB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3034-2025</t>
        </is>
      </c>
      <c r="B501" s="1" t="n">
        <v>45678.59506944445</v>
      </c>
      <c r="C501" s="1" t="n">
        <v>45957</v>
      </c>
      <c r="D501" t="inlineStr">
        <is>
          <t>GÄVLEBORGS LÄN</t>
        </is>
      </c>
      <c r="E501" t="inlineStr">
        <is>
          <t>OCKELBO</t>
        </is>
      </c>
      <c r="G501" t="n">
        <v>8.1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56741-2024</t>
        </is>
      </c>
      <c r="B502" s="1" t="n">
        <v>45628.36787037037</v>
      </c>
      <c r="C502" s="1" t="n">
        <v>45957</v>
      </c>
      <c r="D502" t="inlineStr">
        <is>
          <t>GÄVLEBORGS LÄN</t>
        </is>
      </c>
      <c r="E502" t="inlineStr">
        <is>
          <t>OCKELBO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55146-2024</t>
        </is>
      </c>
      <c r="B503" s="1" t="n">
        <v>45621.48976851852</v>
      </c>
      <c r="C503" s="1" t="n">
        <v>45957</v>
      </c>
      <c r="D503" t="inlineStr">
        <is>
          <t>GÄVLEBORGS LÄN</t>
        </is>
      </c>
      <c r="E503" t="inlineStr">
        <is>
          <t>OCKELBO</t>
        </is>
      </c>
      <c r="F503" t="inlineStr">
        <is>
          <t>Bergvik skog väst AB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49448-2023</t>
        </is>
      </c>
      <c r="B504" s="1" t="n">
        <v>45211</v>
      </c>
      <c r="C504" s="1" t="n">
        <v>45957</v>
      </c>
      <c r="D504" t="inlineStr">
        <is>
          <t>GÄVLEBORGS LÄN</t>
        </is>
      </c>
      <c r="E504" t="inlineStr">
        <is>
          <t>OCKELBO</t>
        </is>
      </c>
      <c r="F504" t="inlineStr">
        <is>
          <t>Bergvik skog väst AB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39424-2024</t>
        </is>
      </c>
      <c r="B505" s="1" t="n">
        <v>45551.58315972222</v>
      </c>
      <c r="C505" s="1" t="n">
        <v>45957</v>
      </c>
      <c r="D505" t="inlineStr">
        <is>
          <t>GÄVLEBORGS LÄN</t>
        </is>
      </c>
      <c r="E505" t="inlineStr">
        <is>
          <t>OCKELBO</t>
        </is>
      </c>
      <c r="G505" t="n">
        <v>3.6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19772-2025</t>
        </is>
      </c>
      <c r="B506" s="1" t="n">
        <v>45771.4179050926</v>
      </c>
      <c r="C506" s="1" t="n">
        <v>45957</v>
      </c>
      <c r="D506" t="inlineStr">
        <is>
          <t>GÄVLEBORGS LÄN</t>
        </is>
      </c>
      <c r="E506" t="inlineStr">
        <is>
          <t>OCKELBO</t>
        </is>
      </c>
      <c r="F506" t="inlineStr">
        <is>
          <t>Bergvik skog väst AB</t>
        </is>
      </c>
      <c r="G506" t="n">
        <v>4.8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19774-2025</t>
        </is>
      </c>
      <c r="B507" s="1" t="n">
        <v>45771.42100694445</v>
      </c>
      <c r="C507" s="1" t="n">
        <v>45957</v>
      </c>
      <c r="D507" t="inlineStr">
        <is>
          <t>GÄVLEBORGS LÄN</t>
        </is>
      </c>
      <c r="E507" t="inlineStr">
        <is>
          <t>OCKELBO</t>
        </is>
      </c>
      <c r="F507" t="inlineStr">
        <is>
          <t>Bergvik skog väst AB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46074-2024</t>
        </is>
      </c>
      <c r="B508" s="1" t="n">
        <v>45581</v>
      </c>
      <c r="C508" s="1" t="n">
        <v>45957</v>
      </c>
      <c r="D508" t="inlineStr">
        <is>
          <t>GÄVLEBORGS LÄN</t>
        </is>
      </c>
      <c r="E508" t="inlineStr">
        <is>
          <t>OCKELBO</t>
        </is>
      </c>
      <c r="F508" t="inlineStr">
        <is>
          <t>Bergvik skog väst AB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21878-2023</t>
        </is>
      </c>
      <c r="B509" s="1" t="n">
        <v>45068.47928240741</v>
      </c>
      <c r="C509" s="1" t="n">
        <v>45957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36779-2022</t>
        </is>
      </c>
      <c r="B510" s="1" t="n">
        <v>44805</v>
      </c>
      <c r="C510" s="1" t="n">
        <v>45957</v>
      </c>
      <c r="D510" t="inlineStr">
        <is>
          <t>GÄVLEBORGS LÄN</t>
        </is>
      </c>
      <c r="E510" t="inlineStr">
        <is>
          <t>OCKELBO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39430-2024</t>
        </is>
      </c>
      <c r="B511" s="1" t="n">
        <v>45551.59668981482</v>
      </c>
      <c r="C511" s="1" t="n">
        <v>45957</v>
      </c>
      <c r="D511" t="inlineStr">
        <is>
          <t>GÄVLEBORGS LÄN</t>
        </is>
      </c>
      <c r="E511" t="inlineStr">
        <is>
          <t>OCKELBO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46320-2025</t>
        </is>
      </c>
      <c r="B512" s="1" t="n">
        <v>45925.4483912037</v>
      </c>
      <c r="C512" s="1" t="n">
        <v>45957</v>
      </c>
      <c r="D512" t="inlineStr">
        <is>
          <t>GÄVLEBORGS LÄN</t>
        </is>
      </c>
      <c r="E512" t="inlineStr">
        <is>
          <t>OCKELBO</t>
        </is>
      </c>
      <c r="F512" t="inlineStr">
        <is>
          <t>Bergvik skog väst AB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22151-2022</t>
        </is>
      </c>
      <c r="B513" s="1" t="n">
        <v>44712.42891203704</v>
      </c>
      <c r="C513" s="1" t="n">
        <v>45957</v>
      </c>
      <c r="D513" t="inlineStr">
        <is>
          <t>GÄVLEBORGS LÄN</t>
        </is>
      </c>
      <c r="E513" t="inlineStr">
        <is>
          <t>OCKELBO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55070-2023</t>
        </is>
      </c>
      <c r="B514" s="1" t="n">
        <v>45237</v>
      </c>
      <c r="C514" s="1" t="n">
        <v>45957</v>
      </c>
      <c r="D514" t="inlineStr">
        <is>
          <t>GÄVLEBORGS LÄN</t>
        </is>
      </c>
      <c r="E514" t="inlineStr">
        <is>
          <t>OCKELBO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33881-2023</t>
        </is>
      </c>
      <c r="B515" s="1" t="n">
        <v>45134</v>
      </c>
      <c r="C515" s="1" t="n">
        <v>45957</v>
      </c>
      <c r="D515" t="inlineStr">
        <is>
          <t>GÄVLEBORGS LÄN</t>
        </is>
      </c>
      <c r="E515" t="inlineStr">
        <is>
          <t>OCKELBO</t>
        </is>
      </c>
      <c r="F515" t="inlineStr">
        <is>
          <t>Bergvik skog väst AB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61319-2024</t>
        </is>
      </c>
      <c r="B516" s="1" t="n">
        <v>45646.33236111111</v>
      </c>
      <c r="C516" s="1" t="n">
        <v>45957</v>
      </c>
      <c r="D516" t="inlineStr">
        <is>
          <t>GÄVLEBORGS LÄN</t>
        </is>
      </c>
      <c r="E516" t="inlineStr">
        <is>
          <t>OCKELBO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40218-2023</t>
        </is>
      </c>
      <c r="B517" s="1" t="n">
        <v>45169.45846064815</v>
      </c>
      <c r="C517" s="1" t="n">
        <v>45957</v>
      </c>
      <c r="D517" t="inlineStr">
        <is>
          <t>GÄVLEBORGS LÄN</t>
        </is>
      </c>
      <c r="E517" t="inlineStr">
        <is>
          <t>OCKELBO</t>
        </is>
      </c>
      <c r="G517" t="n">
        <v>13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6128-2024</t>
        </is>
      </c>
      <c r="B518" s="1" t="n">
        <v>45337</v>
      </c>
      <c r="C518" s="1" t="n">
        <v>45957</v>
      </c>
      <c r="D518" t="inlineStr">
        <is>
          <t>GÄVLEBORGS LÄN</t>
        </is>
      </c>
      <c r="E518" t="inlineStr">
        <is>
          <t>OCKELBO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36362-2024</t>
        </is>
      </c>
      <c r="B519" s="1" t="n">
        <v>45534.64778935185</v>
      </c>
      <c r="C519" s="1" t="n">
        <v>45957</v>
      </c>
      <c r="D519" t="inlineStr">
        <is>
          <t>GÄVLEBORGS LÄN</t>
        </is>
      </c>
      <c r="E519" t="inlineStr">
        <is>
          <t>OCKELBO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19178-2023</t>
        </is>
      </c>
      <c r="B520" s="1" t="n">
        <v>45048.62515046296</v>
      </c>
      <c r="C520" s="1" t="n">
        <v>45957</v>
      </c>
      <c r="D520" t="inlineStr">
        <is>
          <t>GÄVLEBORGS LÄN</t>
        </is>
      </c>
      <c r="E520" t="inlineStr">
        <is>
          <t>OCKELBO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29885-2023</t>
        </is>
      </c>
      <c r="B521" s="1" t="n">
        <v>45107.63166666667</v>
      </c>
      <c r="C521" s="1" t="n">
        <v>45957</v>
      </c>
      <c r="D521" t="inlineStr">
        <is>
          <t>GÄVLEBORGS LÄN</t>
        </is>
      </c>
      <c r="E521" t="inlineStr">
        <is>
          <t>OCKELBO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16989-2025</t>
        </is>
      </c>
      <c r="B522" s="1" t="n">
        <v>45755.4960300926</v>
      </c>
      <c r="C522" s="1" t="n">
        <v>45957</v>
      </c>
      <c r="D522" t="inlineStr">
        <is>
          <t>GÄVLEBORGS LÄN</t>
        </is>
      </c>
      <c r="E522" t="inlineStr">
        <is>
          <t>OCKELBO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37386-2023</t>
        </is>
      </c>
      <c r="B523" s="1" t="n">
        <v>45156</v>
      </c>
      <c r="C523" s="1" t="n">
        <v>45957</v>
      </c>
      <c r="D523" t="inlineStr">
        <is>
          <t>GÄVLEBORGS LÄN</t>
        </is>
      </c>
      <c r="E523" t="inlineStr">
        <is>
          <t>OCKELBO</t>
        </is>
      </c>
      <c r="F523" t="inlineStr">
        <is>
          <t>Bergvik skog väst AB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30418-2023</t>
        </is>
      </c>
      <c r="B524" s="1" t="n">
        <v>45111.52043981481</v>
      </c>
      <c r="C524" s="1" t="n">
        <v>45957</v>
      </c>
      <c r="D524" t="inlineStr">
        <is>
          <t>GÄVLEBORGS LÄN</t>
        </is>
      </c>
      <c r="E524" t="inlineStr">
        <is>
          <t>OCKELBO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2556-2025</t>
        </is>
      </c>
      <c r="B525" s="1" t="n">
        <v>45674.64923611111</v>
      </c>
      <c r="C525" s="1" t="n">
        <v>45957</v>
      </c>
      <c r="D525" t="inlineStr">
        <is>
          <t>GÄVLEBORGS LÄN</t>
        </is>
      </c>
      <c r="E525" t="inlineStr">
        <is>
          <t>OCKELBO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59063-2023</t>
        </is>
      </c>
      <c r="B526" s="1" t="n">
        <v>45252.81868055555</v>
      </c>
      <c r="C526" s="1" t="n">
        <v>45957</v>
      </c>
      <c r="D526" t="inlineStr">
        <is>
          <t>GÄVLEBORGS LÄN</t>
        </is>
      </c>
      <c r="E526" t="inlineStr">
        <is>
          <t>OCKELBO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10150-2023</t>
        </is>
      </c>
      <c r="B527" s="1" t="n">
        <v>44986</v>
      </c>
      <c r="C527" s="1" t="n">
        <v>45957</v>
      </c>
      <c r="D527" t="inlineStr">
        <is>
          <t>GÄVLEBORGS LÄN</t>
        </is>
      </c>
      <c r="E527" t="inlineStr">
        <is>
          <t>OCKELBO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10326-2023</t>
        </is>
      </c>
      <c r="B528" s="1" t="n">
        <v>44987.31462962963</v>
      </c>
      <c r="C528" s="1" t="n">
        <v>45957</v>
      </c>
      <c r="D528" t="inlineStr">
        <is>
          <t>GÄVLEBORGS LÄN</t>
        </is>
      </c>
      <c r="E528" t="inlineStr">
        <is>
          <t>OCKELBO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37845-2024</t>
        </is>
      </c>
      <c r="B529" s="1" t="n">
        <v>45544.3700462963</v>
      </c>
      <c r="C529" s="1" t="n">
        <v>45957</v>
      </c>
      <c r="D529" t="inlineStr">
        <is>
          <t>GÄVLEBORGS LÄN</t>
        </is>
      </c>
      <c r="E529" t="inlineStr">
        <is>
          <t>OCKELBO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11385-2025</t>
        </is>
      </c>
      <c r="B530" s="1" t="n">
        <v>45726.56340277778</v>
      </c>
      <c r="C530" s="1" t="n">
        <v>45957</v>
      </c>
      <c r="D530" t="inlineStr">
        <is>
          <t>GÄVLEBORGS LÄN</t>
        </is>
      </c>
      <c r="E530" t="inlineStr">
        <is>
          <t>OCKELBO</t>
        </is>
      </c>
      <c r="G530" t="n">
        <v>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2025-10-27T10:28:16Z</dcterms:created>
  <dcterms:modified xmlns:dcterms="http://purl.org/dc/terms/" xmlns:xsi="http://www.w3.org/2001/XMLSchema-instance" xsi:type="dcterms:W3CDTF">2025-10-27T10:28:17Z</dcterms:modified>
</cp:coreProperties>
</file>