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41330-2024</t>
        </is>
      </c>
      <c r="B2" s="1" t="n">
        <v>45559.66045138889</v>
      </c>
      <c r="C2" s="1" t="n">
        <v>45962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9.699999999999999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Kolflarnlav
Orange taggsvamp
Svart taggsvamp
Dropptaggsvamp
Skarp dropptaggsvamp</t>
        </is>
      </c>
      <c r="S2">
        <f>HYPERLINK("https://klasma.github.io/Logging_2418/artfynd/A 41330-2024 artfynd.xlsx", "A 41330-2024")</f>
        <v/>
      </c>
      <c r="T2">
        <f>HYPERLINK("https://klasma.github.io/Logging_2418/kartor/A 41330-2024 karta.png", "A 41330-2024")</f>
        <v/>
      </c>
      <c r="V2">
        <f>HYPERLINK("https://klasma.github.io/Logging_2418/klagomål/A 41330-2024 FSC-klagomål.docx", "A 41330-2024")</f>
        <v/>
      </c>
      <c r="W2">
        <f>HYPERLINK("https://klasma.github.io/Logging_2418/klagomålsmail/A 41330-2024 FSC-klagomål mail.docx", "A 41330-2024")</f>
        <v/>
      </c>
      <c r="X2">
        <f>HYPERLINK("https://klasma.github.io/Logging_2418/tillsyn/A 41330-2024 tillsynsbegäran.docx", "A 41330-2024")</f>
        <v/>
      </c>
      <c r="Y2">
        <f>HYPERLINK("https://klasma.github.io/Logging_2418/tillsynsmail/A 41330-2024 tillsynsbegäran mail.docx", "A 41330-2024")</f>
        <v/>
      </c>
    </row>
    <row r="3" ht="15" customHeight="1">
      <c r="A3" t="inlineStr">
        <is>
          <t>A 39692-2024</t>
        </is>
      </c>
      <c r="B3" s="1" t="n">
        <v>45552.55893518519</v>
      </c>
      <c r="C3" s="1" t="n">
        <v>45962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15.8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Blå taggsvamp
Orange taggsvamp
Svart taggsvamp
Plattlummer
Skarp dropptaggsvamp</t>
        </is>
      </c>
      <c r="S3">
        <f>HYPERLINK("https://klasma.github.io/Logging_2418/artfynd/A 39692-2024 artfynd.xlsx", "A 39692-2024")</f>
        <v/>
      </c>
      <c r="T3">
        <f>HYPERLINK("https://klasma.github.io/Logging_2418/kartor/A 39692-2024 karta.png", "A 39692-2024")</f>
        <v/>
      </c>
      <c r="V3">
        <f>HYPERLINK("https://klasma.github.io/Logging_2418/klagomål/A 39692-2024 FSC-klagomål.docx", "A 39692-2024")</f>
        <v/>
      </c>
      <c r="W3">
        <f>HYPERLINK("https://klasma.github.io/Logging_2418/klagomålsmail/A 39692-2024 FSC-klagomål mail.docx", "A 39692-2024")</f>
        <v/>
      </c>
      <c r="X3">
        <f>HYPERLINK("https://klasma.github.io/Logging_2418/tillsyn/A 39692-2024 tillsynsbegäran.docx", "A 39692-2024")</f>
        <v/>
      </c>
      <c r="Y3">
        <f>HYPERLINK("https://klasma.github.io/Logging_2418/tillsynsmail/A 39692-2024 tillsynsbegäran mail.docx", "A 39692-2024")</f>
        <v/>
      </c>
    </row>
    <row r="4" ht="15" customHeight="1">
      <c r="A4" t="inlineStr">
        <is>
          <t>A 45409-2024</t>
        </is>
      </c>
      <c r="B4" s="1" t="n">
        <v>45576.58877314815</v>
      </c>
      <c r="C4" s="1" t="n">
        <v>45962</v>
      </c>
      <c r="D4" t="inlineStr">
        <is>
          <t>VÄSTERBOTTENS LÄN</t>
        </is>
      </c>
      <c r="E4" t="inlineStr">
        <is>
          <t>MALÅ</t>
        </is>
      </c>
      <c r="F4" t="inlineStr">
        <is>
          <t>Sveaskog</t>
        </is>
      </c>
      <c r="G4" t="n">
        <v>17.5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Tajgaskinn
Bronshjon
Dropptaggsvamp</t>
        </is>
      </c>
      <c r="S4">
        <f>HYPERLINK("https://klasma.github.io/Logging_2418/artfynd/A 45409-2024 artfynd.xlsx", "A 45409-2024")</f>
        <v/>
      </c>
      <c r="T4">
        <f>HYPERLINK("https://klasma.github.io/Logging_2418/kartor/A 45409-2024 karta.png", "A 45409-2024")</f>
        <v/>
      </c>
      <c r="V4">
        <f>HYPERLINK("https://klasma.github.io/Logging_2418/klagomål/A 45409-2024 FSC-klagomål.docx", "A 45409-2024")</f>
        <v/>
      </c>
      <c r="W4">
        <f>HYPERLINK("https://klasma.github.io/Logging_2418/klagomålsmail/A 45409-2024 FSC-klagomål mail.docx", "A 45409-2024")</f>
        <v/>
      </c>
      <c r="X4">
        <f>HYPERLINK("https://klasma.github.io/Logging_2418/tillsyn/A 45409-2024 tillsynsbegäran.docx", "A 45409-2024")</f>
        <v/>
      </c>
      <c r="Y4">
        <f>HYPERLINK("https://klasma.github.io/Logging_2418/tillsynsmail/A 45409-2024 tillsynsbegäran mail.docx", "A 45409-2024")</f>
        <v/>
      </c>
    </row>
    <row r="5" ht="15" customHeight="1">
      <c r="A5" t="inlineStr">
        <is>
          <t>A 51951-2025</t>
        </is>
      </c>
      <c r="B5" s="1" t="n">
        <v>45952.53230324074</v>
      </c>
      <c r="C5" s="1" t="n">
        <v>45962</v>
      </c>
      <c r="D5" t="inlineStr">
        <is>
          <t>VÄSTERBOTTENS LÄN</t>
        </is>
      </c>
      <c r="E5" t="inlineStr">
        <is>
          <t>MALÅ</t>
        </is>
      </c>
      <c r="G5" t="n">
        <v>6.6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Garnlav
Ullticka</t>
        </is>
      </c>
      <c r="S5">
        <f>HYPERLINK("https://klasma.github.io/Logging_2418/artfynd/A 51951-2025 artfynd.xlsx", "A 51951-2025")</f>
        <v/>
      </c>
      <c r="T5">
        <f>HYPERLINK("https://klasma.github.io/Logging_2418/kartor/A 51951-2025 karta.png", "A 51951-2025")</f>
        <v/>
      </c>
      <c r="V5">
        <f>HYPERLINK("https://klasma.github.io/Logging_2418/klagomål/A 51951-2025 FSC-klagomål.docx", "A 51951-2025")</f>
        <v/>
      </c>
      <c r="W5">
        <f>HYPERLINK("https://klasma.github.io/Logging_2418/klagomålsmail/A 51951-2025 FSC-klagomål mail.docx", "A 51951-2025")</f>
        <v/>
      </c>
      <c r="X5">
        <f>HYPERLINK("https://klasma.github.io/Logging_2418/tillsyn/A 51951-2025 tillsynsbegäran.docx", "A 51951-2025")</f>
        <v/>
      </c>
      <c r="Y5">
        <f>HYPERLINK("https://klasma.github.io/Logging_2418/tillsynsmail/A 51951-2025 tillsynsbegäran mail.docx", "A 51951-2025")</f>
        <v/>
      </c>
    </row>
    <row r="6" ht="15" customHeight="1">
      <c r="A6" t="inlineStr">
        <is>
          <t>A 49370-2021</t>
        </is>
      </c>
      <c r="B6" s="1" t="n">
        <v>44454</v>
      </c>
      <c r="C6" s="1" t="n">
        <v>45962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26.5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Norna</t>
        </is>
      </c>
      <c r="S6">
        <f>HYPERLINK("https://klasma.github.io/Logging_2418/artfynd/A 49370-2021 artfynd.xlsx", "A 49370-2021")</f>
        <v/>
      </c>
      <c r="T6">
        <f>HYPERLINK("https://klasma.github.io/Logging_2418/kartor/A 49370-2021 karta.png", "A 49370-2021")</f>
        <v/>
      </c>
      <c r="V6">
        <f>HYPERLINK("https://klasma.github.io/Logging_2418/klagomål/A 49370-2021 FSC-klagomål.docx", "A 49370-2021")</f>
        <v/>
      </c>
      <c r="W6">
        <f>HYPERLINK("https://klasma.github.io/Logging_2418/klagomålsmail/A 49370-2021 FSC-klagomål mail.docx", "A 49370-2021")</f>
        <v/>
      </c>
      <c r="X6">
        <f>HYPERLINK("https://klasma.github.io/Logging_2418/tillsyn/A 49370-2021 tillsynsbegäran.docx", "A 49370-2021")</f>
        <v/>
      </c>
      <c r="Y6">
        <f>HYPERLINK("https://klasma.github.io/Logging_2418/tillsynsmail/A 49370-2021 tillsynsbegäran mail.docx", "A 49370-2021")</f>
        <v/>
      </c>
    </row>
    <row r="7" ht="15" customHeight="1">
      <c r="A7" t="inlineStr">
        <is>
          <t>A 7138-2025</t>
        </is>
      </c>
      <c r="B7" s="1" t="n">
        <v>45702.36715277778</v>
      </c>
      <c r="C7" s="1" t="n">
        <v>45962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8.199999999999999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Dropptaggsvamp</t>
        </is>
      </c>
      <c r="S7">
        <f>HYPERLINK("https://klasma.github.io/Logging_2418/artfynd/A 7138-2025 artfynd.xlsx", "A 7138-2025")</f>
        <v/>
      </c>
      <c r="T7">
        <f>HYPERLINK("https://klasma.github.io/Logging_2418/kartor/A 7138-2025 karta.png", "A 7138-2025")</f>
        <v/>
      </c>
      <c r="V7">
        <f>HYPERLINK("https://klasma.github.io/Logging_2418/klagomål/A 7138-2025 FSC-klagomål.docx", "A 7138-2025")</f>
        <v/>
      </c>
      <c r="W7">
        <f>HYPERLINK("https://klasma.github.io/Logging_2418/klagomålsmail/A 7138-2025 FSC-klagomål mail.docx", "A 7138-2025")</f>
        <v/>
      </c>
      <c r="X7">
        <f>HYPERLINK("https://klasma.github.io/Logging_2418/tillsyn/A 7138-2025 tillsynsbegäran.docx", "A 7138-2025")</f>
        <v/>
      </c>
      <c r="Y7">
        <f>HYPERLINK("https://klasma.github.io/Logging_2418/tillsynsmail/A 7138-2025 tillsynsbegäran mail.docx", "A 7138-2025")</f>
        <v/>
      </c>
    </row>
    <row r="8" ht="15" customHeight="1">
      <c r="A8" t="inlineStr">
        <is>
          <t>A 52129-2024</t>
        </is>
      </c>
      <c r="B8" s="1" t="n">
        <v>45608.47541666667</v>
      </c>
      <c r="C8" s="1" t="n">
        <v>45962</v>
      </c>
      <c r="D8" t="inlineStr">
        <is>
          <t>VÄSTERBOTTENS LÄN</t>
        </is>
      </c>
      <c r="E8" t="inlineStr">
        <is>
          <t>MALÅ</t>
        </is>
      </c>
      <c r="F8" t="inlineStr">
        <is>
          <t>Sveaskog</t>
        </is>
      </c>
      <c r="G8" t="n">
        <v>5.2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Gammelgransskål</t>
        </is>
      </c>
      <c r="S8">
        <f>HYPERLINK("https://klasma.github.io/Logging_2418/artfynd/A 52129-2024 artfynd.xlsx", "A 52129-2024")</f>
        <v/>
      </c>
      <c r="T8">
        <f>HYPERLINK("https://klasma.github.io/Logging_2418/kartor/A 52129-2024 karta.png", "A 52129-2024")</f>
        <v/>
      </c>
      <c r="V8">
        <f>HYPERLINK("https://klasma.github.io/Logging_2418/klagomål/A 52129-2024 FSC-klagomål.docx", "A 52129-2024")</f>
        <v/>
      </c>
      <c r="W8">
        <f>HYPERLINK("https://klasma.github.io/Logging_2418/klagomålsmail/A 52129-2024 FSC-klagomål mail.docx", "A 52129-2024")</f>
        <v/>
      </c>
      <c r="X8">
        <f>HYPERLINK("https://klasma.github.io/Logging_2418/tillsyn/A 52129-2024 tillsynsbegäran.docx", "A 52129-2024")</f>
        <v/>
      </c>
      <c r="Y8">
        <f>HYPERLINK("https://klasma.github.io/Logging_2418/tillsynsmail/A 52129-2024 tillsynsbegäran mail.docx", "A 52129-2024")</f>
        <v/>
      </c>
    </row>
    <row r="9" ht="15" customHeight="1">
      <c r="A9" t="inlineStr">
        <is>
          <t>A 47118-2024</t>
        </is>
      </c>
      <c r="B9" s="1" t="n">
        <v>45586.56363425926</v>
      </c>
      <c r="C9" s="1" t="n">
        <v>45962</v>
      </c>
      <c r="D9" t="inlineStr">
        <is>
          <t>VÄSTERBOTTENS LÄN</t>
        </is>
      </c>
      <c r="E9" t="inlineStr">
        <is>
          <t>MALÅ</t>
        </is>
      </c>
      <c r="F9" t="inlineStr">
        <is>
          <t>Sveaskog</t>
        </is>
      </c>
      <c r="G9" t="n">
        <v>10.6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Orange taggsvamp</t>
        </is>
      </c>
      <c r="S9">
        <f>HYPERLINK("https://klasma.github.io/Logging_2418/artfynd/A 47118-2024 artfynd.xlsx", "A 47118-2024")</f>
        <v/>
      </c>
      <c r="T9">
        <f>HYPERLINK("https://klasma.github.io/Logging_2418/kartor/A 47118-2024 karta.png", "A 47118-2024")</f>
        <v/>
      </c>
      <c r="V9">
        <f>HYPERLINK("https://klasma.github.io/Logging_2418/klagomål/A 47118-2024 FSC-klagomål.docx", "A 47118-2024")</f>
        <v/>
      </c>
      <c r="W9">
        <f>HYPERLINK("https://klasma.github.io/Logging_2418/klagomålsmail/A 47118-2024 FSC-klagomål mail.docx", "A 47118-2024")</f>
        <v/>
      </c>
      <c r="X9">
        <f>HYPERLINK("https://klasma.github.io/Logging_2418/tillsyn/A 47118-2024 tillsynsbegäran.docx", "A 47118-2024")</f>
        <v/>
      </c>
      <c r="Y9">
        <f>HYPERLINK("https://klasma.github.io/Logging_2418/tillsynsmail/A 47118-2024 tillsynsbegäran mail.docx", "A 47118-2024")</f>
        <v/>
      </c>
    </row>
    <row r="10" ht="15" customHeight="1">
      <c r="A10" t="inlineStr">
        <is>
          <t>A 41840-2023</t>
        </is>
      </c>
      <c r="B10" s="1" t="n">
        <v>45176</v>
      </c>
      <c r="C10" s="1" t="n">
        <v>45962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15.9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Robust tickgnagare</t>
        </is>
      </c>
      <c r="S10">
        <f>HYPERLINK("https://klasma.github.io/Logging_2418/artfynd/A 41840-2023 artfynd.xlsx", "A 41840-2023")</f>
        <v/>
      </c>
      <c r="T10">
        <f>HYPERLINK("https://klasma.github.io/Logging_2418/kartor/A 41840-2023 karta.png", "A 41840-2023")</f>
        <v/>
      </c>
      <c r="V10">
        <f>HYPERLINK("https://klasma.github.io/Logging_2418/klagomål/A 41840-2023 FSC-klagomål.docx", "A 41840-2023")</f>
        <v/>
      </c>
      <c r="W10">
        <f>HYPERLINK("https://klasma.github.io/Logging_2418/klagomålsmail/A 41840-2023 FSC-klagomål mail.docx", "A 41840-2023")</f>
        <v/>
      </c>
      <c r="X10">
        <f>HYPERLINK("https://klasma.github.io/Logging_2418/tillsyn/A 41840-2023 tillsynsbegäran.docx", "A 41840-2023")</f>
        <v/>
      </c>
      <c r="Y10">
        <f>HYPERLINK("https://klasma.github.io/Logging_2418/tillsynsmail/A 41840-2023 tillsynsbegäran mail.docx", "A 41840-2023")</f>
        <v/>
      </c>
    </row>
    <row r="11" ht="15" customHeight="1">
      <c r="A11" t="inlineStr">
        <is>
          <t>A 49040-2025</t>
        </is>
      </c>
      <c r="B11" s="1" t="n">
        <v>45937.63402777778</v>
      </c>
      <c r="C11" s="1" t="n">
        <v>45962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5.5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Orange taggsvamp</t>
        </is>
      </c>
      <c r="S11">
        <f>HYPERLINK("https://klasma.github.io/Logging_2418/artfynd/A 49040-2025 artfynd.xlsx", "A 49040-2025")</f>
        <v/>
      </c>
      <c r="T11">
        <f>HYPERLINK("https://klasma.github.io/Logging_2418/kartor/A 49040-2025 karta.png", "A 49040-2025")</f>
        <v/>
      </c>
      <c r="V11">
        <f>HYPERLINK("https://klasma.github.io/Logging_2418/klagomål/A 49040-2025 FSC-klagomål.docx", "A 49040-2025")</f>
        <v/>
      </c>
      <c r="W11">
        <f>HYPERLINK("https://klasma.github.io/Logging_2418/klagomålsmail/A 49040-2025 FSC-klagomål mail.docx", "A 49040-2025")</f>
        <v/>
      </c>
      <c r="X11">
        <f>HYPERLINK("https://klasma.github.io/Logging_2418/tillsyn/A 49040-2025 tillsynsbegäran.docx", "A 49040-2025")</f>
        <v/>
      </c>
      <c r="Y11">
        <f>HYPERLINK("https://klasma.github.io/Logging_2418/tillsynsmail/A 49040-2025 tillsynsbegäran mail.docx", "A 49040-2025")</f>
        <v/>
      </c>
    </row>
    <row r="12" ht="15" customHeight="1">
      <c r="A12" t="inlineStr">
        <is>
          <t>A 48895-2025</t>
        </is>
      </c>
      <c r="B12" s="1" t="n">
        <v>45937.47490740741</v>
      </c>
      <c r="C12" s="1" t="n">
        <v>45962</v>
      </c>
      <c r="D12" t="inlineStr">
        <is>
          <t>VÄSTERBOTTENS LÄN</t>
        </is>
      </c>
      <c r="E12" t="inlineStr">
        <is>
          <t>MALÅ</t>
        </is>
      </c>
      <c r="F12" t="inlineStr">
        <is>
          <t>Sveaskog</t>
        </is>
      </c>
      <c r="G12" t="n">
        <v>11.7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HYPERLINK("https://klasma.github.io/Logging_2418/artfynd/A 48895-2025 artfynd.xlsx", "A 48895-2025")</f>
        <v/>
      </c>
      <c r="T12">
        <f>HYPERLINK("https://klasma.github.io/Logging_2418/kartor/A 48895-2025 karta.png", "A 48895-2025")</f>
        <v/>
      </c>
      <c r="V12">
        <f>HYPERLINK("https://klasma.github.io/Logging_2418/klagomål/A 48895-2025 FSC-klagomål.docx", "A 48895-2025")</f>
        <v/>
      </c>
      <c r="W12">
        <f>HYPERLINK("https://klasma.github.io/Logging_2418/klagomålsmail/A 48895-2025 FSC-klagomål mail.docx", "A 48895-2025")</f>
        <v/>
      </c>
      <c r="X12">
        <f>HYPERLINK("https://klasma.github.io/Logging_2418/tillsyn/A 48895-2025 tillsynsbegäran.docx", "A 48895-2025")</f>
        <v/>
      </c>
      <c r="Y12">
        <f>HYPERLINK("https://klasma.github.io/Logging_2418/tillsynsmail/A 48895-2025 tillsynsbegäran mail.docx", "A 48895-2025")</f>
        <v/>
      </c>
    </row>
    <row r="13" ht="15" customHeight="1">
      <c r="A13" t="inlineStr">
        <is>
          <t>A 46026-2022</t>
        </is>
      </c>
      <c r="B13" s="1" t="n">
        <v>44846</v>
      </c>
      <c r="C13" s="1" t="n">
        <v>45962</v>
      </c>
      <c r="D13" t="inlineStr">
        <is>
          <t>VÄSTERBOTTENS LÄN</t>
        </is>
      </c>
      <c r="E13" t="inlineStr">
        <is>
          <t>MALÅ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24503-2021</t>
        </is>
      </c>
      <c r="B14" s="1" t="n">
        <v>44337</v>
      </c>
      <c r="C14" s="1" t="n">
        <v>45962</v>
      </c>
      <c r="D14" t="inlineStr">
        <is>
          <t>VÄSTERBOTTENS LÄN</t>
        </is>
      </c>
      <c r="E14" t="inlineStr">
        <is>
          <t>MALÅ</t>
        </is>
      </c>
      <c r="G14" t="n">
        <v>33.3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58787-2020</t>
        </is>
      </c>
      <c r="B15" s="1" t="n">
        <v>44146</v>
      </c>
      <c r="C15" s="1" t="n">
        <v>45962</v>
      </c>
      <c r="D15" t="inlineStr">
        <is>
          <t>VÄSTERBOTTENS LÄN</t>
        </is>
      </c>
      <c r="E15" t="inlineStr">
        <is>
          <t>MALÅ</t>
        </is>
      </c>
      <c r="G15" t="n">
        <v>3.8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54297-2021</t>
        </is>
      </c>
      <c r="B16" s="1" t="n">
        <v>44472</v>
      </c>
      <c r="C16" s="1" t="n">
        <v>45962</v>
      </c>
      <c r="D16" t="inlineStr">
        <is>
          <t>VÄSTERBOTTENS LÄN</t>
        </is>
      </c>
      <c r="E16" t="inlineStr">
        <is>
          <t>MALÅ</t>
        </is>
      </c>
      <c r="G16" t="n">
        <v>8.800000000000001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54298-2021</t>
        </is>
      </c>
      <c r="B17" s="1" t="n">
        <v>44472</v>
      </c>
      <c r="C17" s="1" t="n">
        <v>45962</v>
      </c>
      <c r="D17" t="inlineStr">
        <is>
          <t>VÄSTERBOTTENS LÄN</t>
        </is>
      </c>
      <c r="E17" t="inlineStr">
        <is>
          <t>MALÅ</t>
        </is>
      </c>
      <c r="G17" t="n">
        <v>7.6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58794-2020</t>
        </is>
      </c>
      <c r="B18" s="1" t="n">
        <v>44146</v>
      </c>
      <c r="C18" s="1" t="n">
        <v>45962</v>
      </c>
      <c r="D18" t="inlineStr">
        <is>
          <t>VÄSTERBOTTENS LÄN</t>
        </is>
      </c>
      <c r="E18" t="inlineStr">
        <is>
          <t>MALÅ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48144-2022</t>
        </is>
      </c>
      <c r="B19" s="1" t="n">
        <v>44858</v>
      </c>
      <c r="C19" s="1" t="n">
        <v>45962</v>
      </c>
      <c r="D19" t="inlineStr">
        <is>
          <t>VÄSTERBOTTENS LÄN</t>
        </is>
      </c>
      <c r="E19" t="inlineStr">
        <is>
          <t>MALÅ</t>
        </is>
      </c>
      <c r="F19" t="inlineStr">
        <is>
          <t>Sveaskog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36043-2021</t>
        </is>
      </c>
      <c r="B20" s="1" t="n">
        <v>44389</v>
      </c>
      <c r="C20" s="1" t="n">
        <v>45962</v>
      </c>
      <c r="D20" t="inlineStr">
        <is>
          <t>VÄSTERBOTTENS LÄN</t>
        </is>
      </c>
      <c r="E20" t="inlineStr">
        <is>
          <t>MALÅ</t>
        </is>
      </c>
      <c r="F20" t="inlineStr">
        <is>
          <t>Sveaskog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58252-2021</t>
        </is>
      </c>
      <c r="B21" s="1" t="n">
        <v>44487</v>
      </c>
      <c r="C21" s="1" t="n">
        <v>45962</v>
      </c>
      <c r="D21" t="inlineStr">
        <is>
          <t>VÄSTERBOTTENS LÄN</t>
        </is>
      </c>
      <c r="E21" t="inlineStr">
        <is>
          <t>MALÅ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12674-2022</t>
        </is>
      </c>
      <c r="B22" s="1" t="n">
        <v>44641</v>
      </c>
      <c r="C22" s="1" t="n">
        <v>45962</v>
      </c>
      <c r="D22" t="inlineStr">
        <is>
          <t>VÄSTERBOTTENS LÄN</t>
        </is>
      </c>
      <c r="E22" t="inlineStr">
        <is>
          <t>MALÅ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48145-2022</t>
        </is>
      </c>
      <c r="B23" s="1" t="n">
        <v>44858</v>
      </c>
      <c r="C23" s="1" t="n">
        <v>45962</v>
      </c>
      <c r="D23" t="inlineStr">
        <is>
          <t>VÄSTERBOTTENS LÄN</t>
        </is>
      </c>
      <c r="E23" t="inlineStr">
        <is>
          <t>MALÅ</t>
        </is>
      </c>
      <c r="F23" t="inlineStr">
        <is>
          <t>Sveaskog</t>
        </is>
      </c>
      <c r="G23" t="n">
        <v>4.2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8726-2021</t>
        </is>
      </c>
      <c r="B24" s="1" t="n">
        <v>44242</v>
      </c>
      <c r="C24" s="1" t="n">
        <v>45962</v>
      </c>
      <c r="D24" t="inlineStr">
        <is>
          <t>VÄSTERBOTTENS LÄN</t>
        </is>
      </c>
      <c r="E24" t="inlineStr">
        <is>
          <t>MALÅ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58251-2021</t>
        </is>
      </c>
      <c r="B25" s="1" t="n">
        <v>44487</v>
      </c>
      <c r="C25" s="1" t="n">
        <v>45962</v>
      </c>
      <c r="D25" t="inlineStr">
        <is>
          <t>VÄSTERBOTTENS LÄN</t>
        </is>
      </c>
      <c r="E25" t="inlineStr">
        <is>
          <t>MALÅ</t>
        </is>
      </c>
      <c r="G25" t="n">
        <v>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45549-2021</t>
        </is>
      </c>
      <c r="B26" s="1" t="n">
        <v>44440</v>
      </c>
      <c r="C26" s="1" t="n">
        <v>45962</v>
      </c>
      <c r="D26" t="inlineStr">
        <is>
          <t>VÄSTERBOTTENS LÄN</t>
        </is>
      </c>
      <c r="E26" t="inlineStr">
        <is>
          <t>MALÅ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38404-2023</t>
        </is>
      </c>
      <c r="B27" s="1" t="n">
        <v>45162</v>
      </c>
      <c r="C27" s="1" t="n">
        <v>45962</v>
      </c>
      <c r="D27" t="inlineStr">
        <is>
          <t>VÄSTERBOTTENS LÄN</t>
        </is>
      </c>
      <c r="E27" t="inlineStr">
        <is>
          <t>MALÅ</t>
        </is>
      </c>
      <c r="G27" t="n">
        <v>17.5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41852-2023</t>
        </is>
      </c>
      <c r="B28" s="1" t="n">
        <v>45174</v>
      </c>
      <c r="C28" s="1" t="n">
        <v>45962</v>
      </c>
      <c r="D28" t="inlineStr">
        <is>
          <t>VÄSTERBOTTENS LÄN</t>
        </is>
      </c>
      <c r="E28" t="inlineStr">
        <is>
          <t>MALÅ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41913-2023</t>
        </is>
      </c>
      <c r="B29" s="1" t="n">
        <v>45176</v>
      </c>
      <c r="C29" s="1" t="n">
        <v>45962</v>
      </c>
      <c r="D29" t="inlineStr">
        <is>
          <t>VÄSTERBOTTENS LÄN</t>
        </is>
      </c>
      <c r="E29" t="inlineStr">
        <is>
          <t>MALÅ</t>
        </is>
      </c>
      <c r="F29" t="inlineStr">
        <is>
          <t>Sveaskog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40588-2023</t>
        </is>
      </c>
      <c r="B30" s="1" t="n">
        <v>45170</v>
      </c>
      <c r="C30" s="1" t="n">
        <v>45962</v>
      </c>
      <c r="D30" t="inlineStr">
        <is>
          <t>VÄSTERBOTTENS LÄN</t>
        </is>
      </c>
      <c r="E30" t="inlineStr">
        <is>
          <t>MALÅ</t>
        </is>
      </c>
      <c r="F30" t="inlineStr">
        <is>
          <t>Sveaskog</t>
        </is>
      </c>
      <c r="G30" t="n">
        <v>15.6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55672-2023</t>
        </is>
      </c>
      <c r="B31" s="1" t="n">
        <v>45238</v>
      </c>
      <c r="C31" s="1" t="n">
        <v>45962</v>
      </c>
      <c r="D31" t="inlineStr">
        <is>
          <t>VÄSTERBOTTENS LÄN</t>
        </is>
      </c>
      <c r="E31" t="inlineStr">
        <is>
          <t>MALÅ</t>
        </is>
      </c>
      <c r="F31" t="inlineStr">
        <is>
          <t>SCA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54841-2023</t>
        </is>
      </c>
      <c r="B32" s="1" t="n">
        <v>45236</v>
      </c>
      <c r="C32" s="1" t="n">
        <v>45962</v>
      </c>
      <c r="D32" t="inlineStr">
        <is>
          <t>VÄSTERBOTTENS LÄN</t>
        </is>
      </c>
      <c r="E32" t="inlineStr">
        <is>
          <t>MALÅ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15857-2023</t>
        </is>
      </c>
      <c r="B33" s="1" t="n">
        <v>45022</v>
      </c>
      <c r="C33" s="1" t="n">
        <v>45962</v>
      </c>
      <c r="D33" t="inlineStr">
        <is>
          <t>VÄSTERBOTTENS LÄN</t>
        </is>
      </c>
      <c r="E33" t="inlineStr">
        <is>
          <t>MALÅ</t>
        </is>
      </c>
      <c r="G33" t="n">
        <v>5.6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40822-2023</t>
        </is>
      </c>
      <c r="B34" s="1" t="n">
        <v>45171</v>
      </c>
      <c r="C34" s="1" t="n">
        <v>45962</v>
      </c>
      <c r="D34" t="inlineStr">
        <is>
          <t>VÄSTERBOTTENS LÄN</t>
        </is>
      </c>
      <c r="E34" t="inlineStr">
        <is>
          <t>MALÅ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41353-2023</t>
        </is>
      </c>
      <c r="B35" s="1" t="n">
        <v>45174</v>
      </c>
      <c r="C35" s="1" t="n">
        <v>45962</v>
      </c>
      <c r="D35" t="inlineStr">
        <is>
          <t>VÄSTERBOTTENS LÄN</t>
        </is>
      </c>
      <c r="E35" t="inlineStr">
        <is>
          <t>MALÅ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45807-2023</t>
        </is>
      </c>
      <c r="B36" s="1" t="n">
        <v>45189</v>
      </c>
      <c r="C36" s="1" t="n">
        <v>45962</v>
      </c>
      <c r="D36" t="inlineStr">
        <is>
          <t>VÄSTERBOTTENS LÄN</t>
        </is>
      </c>
      <c r="E36" t="inlineStr">
        <is>
          <t>MALÅ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32769-2024</t>
        </is>
      </c>
      <c r="B37" s="1" t="n">
        <v>45516</v>
      </c>
      <c r="C37" s="1" t="n">
        <v>45962</v>
      </c>
      <c r="D37" t="inlineStr">
        <is>
          <t>VÄSTERBOTTENS LÄN</t>
        </is>
      </c>
      <c r="E37" t="inlineStr">
        <is>
          <t>MALÅ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47677-2024</t>
        </is>
      </c>
      <c r="B38" s="1" t="n">
        <v>45588</v>
      </c>
      <c r="C38" s="1" t="n">
        <v>45962</v>
      </c>
      <c r="D38" t="inlineStr">
        <is>
          <t>VÄSTERBOTTENS LÄN</t>
        </is>
      </c>
      <c r="E38" t="inlineStr">
        <is>
          <t>MALÅ</t>
        </is>
      </c>
      <c r="G38" t="n">
        <v>5.8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54463-2023</t>
        </is>
      </c>
      <c r="B39" s="1" t="n">
        <v>45232</v>
      </c>
      <c r="C39" s="1" t="n">
        <v>45962</v>
      </c>
      <c r="D39" t="inlineStr">
        <is>
          <t>VÄSTERBOTTENS LÄN</t>
        </is>
      </c>
      <c r="E39" t="inlineStr">
        <is>
          <t>MALÅ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32618-2023</t>
        </is>
      </c>
      <c r="B40" s="1" t="n">
        <v>45111</v>
      </c>
      <c r="C40" s="1" t="n">
        <v>45962</v>
      </c>
      <c r="D40" t="inlineStr">
        <is>
          <t>VÄSTERBOTTENS LÄN</t>
        </is>
      </c>
      <c r="E40" t="inlineStr">
        <is>
          <t>MALÅ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48931-2023</t>
        </is>
      </c>
      <c r="B41" s="1" t="n">
        <v>45209</v>
      </c>
      <c r="C41" s="1" t="n">
        <v>45962</v>
      </c>
      <c r="D41" t="inlineStr">
        <is>
          <t>VÄSTERBOTTENS LÄN</t>
        </is>
      </c>
      <c r="E41" t="inlineStr">
        <is>
          <t>MALÅ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6671-2025</t>
        </is>
      </c>
      <c r="B42" s="1" t="n">
        <v>45700.46908564815</v>
      </c>
      <c r="C42" s="1" t="n">
        <v>45962</v>
      </c>
      <c r="D42" t="inlineStr">
        <is>
          <t>VÄSTERBOTTENS LÄN</t>
        </is>
      </c>
      <c r="E42" t="inlineStr">
        <is>
          <t>MALÅ</t>
        </is>
      </c>
      <c r="F42" t="inlineStr">
        <is>
          <t>SCA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53657-2023</t>
        </is>
      </c>
      <c r="B43" s="1" t="n">
        <v>45230</v>
      </c>
      <c r="C43" s="1" t="n">
        <v>45962</v>
      </c>
      <c r="D43" t="inlineStr">
        <is>
          <t>VÄSTERBOTTENS LÄN</t>
        </is>
      </c>
      <c r="E43" t="inlineStr">
        <is>
          <t>MALÅ</t>
        </is>
      </c>
      <c r="F43" t="inlineStr">
        <is>
          <t>Sveaskog</t>
        </is>
      </c>
      <c r="G43" t="n">
        <v>11.3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35917-2022</t>
        </is>
      </c>
      <c r="B44" s="1" t="n">
        <v>44802</v>
      </c>
      <c r="C44" s="1" t="n">
        <v>45962</v>
      </c>
      <c r="D44" t="inlineStr">
        <is>
          <t>VÄSTERBOTTENS LÄN</t>
        </is>
      </c>
      <c r="E44" t="inlineStr">
        <is>
          <t>MALÅ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39663-2023</t>
        </is>
      </c>
      <c r="B45" s="1" t="n">
        <v>45167</v>
      </c>
      <c r="C45" s="1" t="n">
        <v>45962</v>
      </c>
      <c r="D45" t="inlineStr">
        <is>
          <t>VÄSTERBOTTENS LÄN</t>
        </is>
      </c>
      <c r="E45" t="inlineStr">
        <is>
          <t>MALÅ</t>
        </is>
      </c>
      <c r="F45" t="inlineStr">
        <is>
          <t>Sveaskog</t>
        </is>
      </c>
      <c r="G45" t="n">
        <v>30.8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49835-2023</t>
        </is>
      </c>
      <c r="B46" s="1" t="n">
        <v>45210</v>
      </c>
      <c r="C46" s="1" t="n">
        <v>45962</v>
      </c>
      <c r="D46" t="inlineStr">
        <is>
          <t>VÄSTERBOTTENS LÄN</t>
        </is>
      </c>
      <c r="E46" t="inlineStr">
        <is>
          <t>MALÅ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7057-2025</t>
        </is>
      </c>
      <c r="B47" s="1" t="n">
        <v>45701.65417824074</v>
      </c>
      <c r="C47" s="1" t="n">
        <v>45962</v>
      </c>
      <c r="D47" t="inlineStr">
        <is>
          <t>VÄSTERBOTTENS LÄN</t>
        </is>
      </c>
      <c r="E47" t="inlineStr">
        <is>
          <t>MALÅ</t>
        </is>
      </c>
      <c r="G47" t="n">
        <v>7.3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33694-2024</t>
        </is>
      </c>
      <c r="B48" s="1" t="n">
        <v>45520.51614583333</v>
      </c>
      <c r="C48" s="1" t="n">
        <v>45962</v>
      </c>
      <c r="D48" t="inlineStr">
        <is>
          <t>VÄSTERBOTTENS LÄN</t>
        </is>
      </c>
      <c r="E48" t="inlineStr">
        <is>
          <t>MALÅ</t>
        </is>
      </c>
      <c r="F48" t="inlineStr">
        <is>
          <t>Sveaskog</t>
        </is>
      </c>
      <c r="G48" t="n">
        <v>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49434-2023</t>
        </is>
      </c>
      <c r="B49" s="1" t="n">
        <v>45211</v>
      </c>
      <c r="C49" s="1" t="n">
        <v>45962</v>
      </c>
      <c r="D49" t="inlineStr">
        <is>
          <t>VÄSTERBOTTENS LÄN</t>
        </is>
      </c>
      <c r="E49" t="inlineStr">
        <is>
          <t>MALÅ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48731-2023</t>
        </is>
      </c>
      <c r="B50" s="1" t="n">
        <v>45203</v>
      </c>
      <c r="C50" s="1" t="n">
        <v>45962</v>
      </c>
      <c r="D50" t="inlineStr">
        <is>
          <t>VÄSTERBOTTENS LÄN</t>
        </is>
      </c>
      <c r="E50" t="inlineStr">
        <is>
          <t>MALÅ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39994-2023</t>
        </is>
      </c>
      <c r="B51" s="1" t="n">
        <v>45168</v>
      </c>
      <c r="C51" s="1" t="n">
        <v>45962</v>
      </c>
      <c r="D51" t="inlineStr">
        <is>
          <t>VÄSTERBOTTENS LÄN</t>
        </is>
      </c>
      <c r="E51" t="inlineStr">
        <is>
          <t>MALÅ</t>
        </is>
      </c>
      <c r="G51" t="n">
        <v>27.9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34376-2023</t>
        </is>
      </c>
      <c r="B52" s="1" t="n">
        <v>45139</v>
      </c>
      <c r="C52" s="1" t="n">
        <v>45962</v>
      </c>
      <c r="D52" t="inlineStr">
        <is>
          <t>VÄSTERBOTTENS LÄN</t>
        </is>
      </c>
      <c r="E52" t="inlineStr">
        <is>
          <t>MALÅ</t>
        </is>
      </c>
      <c r="F52" t="inlineStr">
        <is>
          <t>Sveaskog</t>
        </is>
      </c>
      <c r="G52" t="n">
        <v>10.1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41792-2023</t>
        </is>
      </c>
      <c r="B53" s="1" t="n">
        <v>45176</v>
      </c>
      <c r="C53" s="1" t="n">
        <v>45962</v>
      </c>
      <c r="D53" t="inlineStr">
        <is>
          <t>VÄSTERBOTTENS LÄN</t>
        </is>
      </c>
      <c r="E53" t="inlineStr">
        <is>
          <t>MALÅ</t>
        </is>
      </c>
      <c r="F53" t="inlineStr">
        <is>
          <t>Sveaskog</t>
        </is>
      </c>
      <c r="G53" t="n">
        <v>10.7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59309-2024</t>
        </is>
      </c>
      <c r="B54" s="1" t="n">
        <v>45637.67839120371</v>
      </c>
      <c r="C54" s="1" t="n">
        <v>45962</v>
      </c>
      <c r="D54" t="inlineStr">
        <is>
          <t>VÄSTERBOTTENS LÄN</t>
        </is>
      </c>
      <c r="E54" t="inlineStr">
        <is>
          <t>MALÅ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59310-2024</t>
        </is>
      </c>
      <c r="B55" s="1" t="n">
        <v>45637.67841435185</v>
      </c>
      <c r="C55" s="1" t="n">
        <v>45962</v>
      </c>
      <c r="D55" t="inlineStr">
        <is>
          <t>VÄSTERBOTTENS LÄN</t>
        </is>
      </c>
      <c r="E55" t="inlineStr">
        <is>
          <t>MALÅ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60168-2024</t>
        </is>
      </c>
      <c r="B56" s="1" t="n">
        <v>45639</v>
      </c>
      <c r="C56" s="1" t="n">
        <v>45962</v>
      </c>
      <c r="D56" t="inlineStr">
        <is>
          <t>VÄSTERBOTTENS LÄN</t>
        </is>
      </c>
      <c r="E56" t="inlineStr">
        <is>
          <t>MALÅ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55066-2024</t>
        </is>
      </c>
      <c r="B57" s="1" t="n">
        <v>45621.41215277778</v>
      </c>
      <c r="C57" s="1" t="n">
        <v>45962</v>
      </c>
      <c r="D57" t="inlineStr">
        <is>
          <t>VÄSTERBOTTENS LÄN</t>
        </is>
      </c>
      <c r="E57" t="inlineStr">
        <is>
          <t>MALÅ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32767-2024</t>
        </is>
      </c>
      <c r="B58" s="1" t="n">
        <v>45516</v>
      </c>
      <c r="C58" s="1" t="n">
        <v>45962</v>
      </c>
      <c r="D58" t="inlineStr">
        <is>
          <t>VÄSTERBOTTENS LÄN</t>
        </is>
      </c>
      <c r="E58" t="inlineStr">
        <is>
          <t>MALÅ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12724-2025</t>
        </is>
      </c>
      <c r="B59" s="1" t="n">
        <v>45733</v>
      </c>
      <c r="C59" s="1" t="n">
        <v>45962</v>
      </c>
      <c r="D59" t="inlineStr">
        <is>
          <t>VÄSTERBOTTENS LÄN</t>
        </is>
      </c>
      <c r="E59" t="inlineStr">
        <is>
          <t>MALÅ</t>
        </is>
      </c>
      <c r="G59" t="n">
        <v>32.3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13432-2025</t>
        </is>
      </c>
      <c r="B60" s="1" t="n">
        <v>45736.33638888889</v>
      </c>
      <c r="C60" s="1" t="n">
        <v>45962</v>
      </c>
      <c r="D60" t="inlineStr">
        <is>
          <t>VÄSTERBOTTENS LÄN</t>
        </is>
      </c>
      <c r="E60" t="inlineStr">
        <is>
          <t>MALÅ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36144-2023</t>
        </is>
      </c>
      <c r="B61" s="1" t="n">
        <v>45149</v>
      </c>
      <c r="C61" s="1" t="n">
        <v>45962</v>
      </c>
      <c r="D61" t="inlineStr">
        <is>
          <t>VÄSTERBOTTENS LÄN</t>
        </is>
      </c>
      <c r="E61" t="inlineStr">
        <is>
          <t>MALÅ</t>
        </is>
      </c>
      <c r="G61" t="n">
        <v>147.1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37535-2023</t>
        </is>
      </c>
      <c r="B62" s="1" t="n">
        <v>45158</v>
      </c>
      <c r="C62" s="1" t="n">
        <v>45962</v>
      </c>
      <c r="D62" t="inlineStr">
        <is>
          <t>VÄSTERBOTTENS LÄN</t>
        </is>
      </c>
      <c r="E62" t="inlineStr">
        <is>
          <t>MALÅ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4925-2025</t>
        </is>
      </c>
      <c r="B63" s="1" t="n">
        <v>45688.68439814815</v>
      </c>
      <c r="C63" s="1" t="n">
        <v>45962</v>
      </c>
      <c r="D63" t="inlineStr">
        <is>
          <t>VÄSTERBOTTENS LÄN</t>
        </is>
      </c>
      <c r="E63" t="inlineStr">
        <is>
          <t>MALÅ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45101-2023</t>
        </is>
      </c>
      <c r="B64" s="1" t="n">
        <v>45190</v>
      </c>
      <c r="C64" s="1" t="n">
        <v>45962</v>
      </c>
      <c r="D64" t="inlineStr">
        <is>
          <t>VÄSTERBOTTENS LÄN</t>
        </is>
      </c>
      <c r="E64" t="inlineStr">
        <is>
          <t>MALÅ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14280-2024</t>
        </is>
      </c>
      <c r="B65" s="1" t="n">
        <v>45393.61599537037</v>
      </c>
      <c r="C65" s="1" t="n">
        <v>45962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7.3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46063-2023</t>
        </is>
      </c>
      <c r="B66" s="1" t="n">
        <v>45196</v>
      </c>
      <c r="C66" s="1" t="n">
        <v>45962</v>
      </c>
      <c r="D66" t="inlineStr">
        <is>
          <t>VÄSTERBOTTENS LÄN</t>
        </is>
      </c>
      <c r="E66" t="inlineStr">
        <is>
          <t>MALÅ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49275-2024</t>
        </is>
      </c>
      <c r="B67" s="1" t="n">
        <v>45595.50810185185</v>
      </c>
      <c r="C67" s="1" t="n">
        <v>45962</v>
      </c>
      <c r="D67" t="inlineStr">
        <is>
          <t>VÄSTERBOTTENS LÄN</t>
        </is>
      </c>
      <c r="E67" t="inlineStr">
        <is>
          <t>MALÅ</t>
        </is>
      </c>
      <c r="G67" t="n">
        <v>5.3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9947-2025</t>
        </is>
      </c>
      <c r="B68" s="1" t="n">
        <v>45719.31428240741</v>
      </c>
      <c r="C68" s="1" t="n">
        <v>45962</v>
      </c>
      <c r="D68" t="inlineStr">
        <is>
          <t>VÄSTERBOTTENS LÄN</t>
        </is>
      </c>
      <c r="E68" t="inlineStr">
        <is>
          <t>MALÅ</t>
        </is>
      </c>
      <c r="G68" t="n">
        <v>9.300000000000001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7536-2025</t>
        </is>
      </c>
      <c r="B69" s="1" t="n">
        <v>45705.56554398148</v>
      </c>
      <c r="C69" s="1" t="n">
        <v>45962</v>
      </c>
      <c r="D69" t="inlineStr">
        <is>
          <t>VÄSTERBOTTENS LÄN</t>
        </is>
      </c>
      <c r="E69" t="inlineStr">
        <is>
          <t>MALÅ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48572-2023</t>
        </is>
      </c>
      <c r="B70" s="1" t="n">
        <v>45202</v>
      </c>
      <c r="C70" s="1" t="n">
        <v>45962</v>
      </c>
      <c r="D70" t="inlineStr">
        <is>
          <t>VÄSTERBOTTENS LÄN</t>
        </is>
      </c>
      <c r="E70" t="inlineStr">
        <is>
          <t>MALÅ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36743-2023</t>
        </is>
      </c>
      <c r="B71" s="1" t="n">
        <v>45153</v>
      </c>
      <c r="C71" s="1" t="n">
        <v>45962</v>
      </c>
      <c r="D71" t="inlineStr">
        <is>
          <t>VÄSTERBOTTENS LÄN</t>
        </is>
      </c>
      <c r="E71" t="inlineStr">
        <is>
          <t>MALÅ</t>
        </is>
      </c>
      <c r="G71" t="n">
        <v>15.7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36744-2023</t>
        </is>
      </c>
      <c r="B72" s="1" t="n">
        <v>45153</v>
      </c>
      <c r="C72" s="1" t="n">
        <v>45962</v>
      </c>
      <c r="D72" t="inlineStr">
        <is>
          <t>VÄSTERBOTTENS LÄN</t>
        </is>
      </c>
      <c r="E72" t="inlineStr">
        <is>
          <t>MALÅ</t>
        </is>
      </c>
      <c r="G72" t="n">
        <v>5.3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39214-2023</t>
        </is>
      </c>
      <c r="B73" s="1" t="n">
        <v>45166</v>
      </c>
      <c r="C73" s="1" t="n">
        <v>45962</v>
      </c>
      <c r="D73" t="inlineStr">
        <is>
          <t>VÄSTERBOTTENS LÄN</t>
        </is>
      </c>
      <c r="E73" t="inlineStr">
        <is>
          <t>MALÅ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62284-2023</t>
        </is>
      </c>
      <c r="B74" s="1" t="n">
        <v>45267</v>
      </c>
      <c r="C74" s="1" t="n">
        <v>45962</v>
      </c>
      <c r="D74" t="inlineStr">
        <is>
          <t>VÄSTERBOTTENS LÄN</t>
        </is>
      </c>
      <c r="E74" t="inlineStr">
        <is>
          <t>MALÅ</t>
        </is>
      </c>
      <c r="F74" t="inlineStr">
        <is>
          <t>Sveaskog</t>
        </is>
      </c>
      <c r="G74" t="n">
        <v>6.6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48348-2023</t>
        </is>
      </c>
      <c r="B75" s="1" t="n">
        <v>45201</v>
      </c>
      <c r="C75" s="1" t="n">
        <v>45962</v>
      </c>
      <c r="D75" t="inlineStr">
        <is>
          <t>VÄSTERBOTTENS LÄN</t>
        </is>
      </c>
      <c r="E75" t="inlineStr">
        <is>
          <t>MALÅ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12789-2023</t>
        </is>
      </c>
      <c r="B76" s="1" t="n">
        <v>45000</v>
      </c>
      <c r="C76" s="1" t="n">
        <v>45962</v>
      </c>
      <c r="D76" t="inlineStr">
        <is>
          <t>VÄSTERBOTTENS LÄN</t>
        </is>
      </c>
      <c r="E76" t="inlineStr">
        <is>
          <t>MALÅ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46280-2023</t>
        </is>
      </c>
      <c r="B77" s="1" t="n">
        <v>45195</v>
      </c>
      <c r="C77" s="1" t="n">
        <v>45962</v>
      </c>
      <c r="D77" t="inlineStr">
        <is>
          <t>VÄSTERBOTTENS LÄN</t>
        </is>
      </c>
      <c r="E77" t="inlineStr">
        <is>
          <t>MALÅ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39790-2023</t>
        </is>
      </c>
      <c r="B78" s="1" t="n">
        <v>45167</v>
      </c>
      <c r="C78" s="1" t="n">
        <v>45962</v>
      </c>
      <c r="D78" t="inlineStr">
        <is>
          <t>VÄSTERBOTTENS LÄN</t>
        </is>
      </c>
      <c r="E78" t="inlineStr">
        <is>
          <t>MALÅ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44018-2024</t>
        </is>
      </c>
      <c r="B79" s="1" t="n">
        <v>45572</v>
      </c>
      <c r="C79" s="1" t="n">
        <v>45962</v>
      </c>
      <c r="D79" t="inlineStr">
        <is>
          <t>VÄSTERBOTTENS LÄN</t>
        </is>
      </c>
      <c r="E79" t="inlineStr">
        <is>
          <t>MALÅ</t>
        </is>
      </c>
      <c r="F79" t="inlineStr">
        <is>
          <t>Kommuner</t>
        </is>
      </c>
      <c r="G79" t="n">
        <v>10.4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50014-2024</t>
        </is>
      </c>
      <c r="B80" s="1" t="n">
        <v>45598.89230324074</v>
      </c>
      <c r="C80" s="1" t="n">
        <v>45962</v>
      </c>
      <c r="D80" t="inlineStr">
        <is>
          <t>VÄSTERBOTTENS LÄN</t>
        </is>
      </c>
      <c r="E80" t="inlineStr">
        <is>
          <t>MALÅ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53376-2023</t>
        </is>
      </c>
      <c r="B81" s="1" t="n">
        <v>45229</v>
      </c>
      <c r="C81" s="1" t="n">
        <v>45962</v>
      </c>
      <c r="D81" t="inlineStr">
        <is>
          <t>VÄSTERBOTTENS LÄN</t>
        </is>
      </c>
      <c r="E81" t="inlineStr">
        <is>
          <t>MALÅ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41126-2023</t>
        </is>
      </c>
      <c r="B82" s="1" t="n">
        <v>45173</v>
      </c>
      <c r="C82" s="1" t="n">
        <v>45962</v>
      </c>
      <c r="D82" t="inlineStr">
        <is>
          <t>VÄSTERBOTTENS LÄN</t>
        </is>
      </c>
      <c r="E82" t="inlineStr">
        <is>
          <t>MALÅ</t>
        </is>
      </c>
      <c r="G82" t="n">
        <v>8.5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62124-2024</t>
        </is>
      </c>
      <c r="B83" s="1" t="n">
        <v>45646</v>
      </c>
      <c r="C83" s="1" t="n">
        <v>45962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13003-2023</t>
        </is>
      </c>
      <c r="B84" s="1" t="n">
        <v>45002</v>
      </c>
      <c r="C84" s="1" t="n">
        <v>45962</v>
      </c>
      <c r="D84" t="inlineStr">
        <is>
          <t>VÄSTERBOTTENS LÄN</t>
        </is>
      </c>
      <c r="E84" t="inlineStr">
        <is>
          <t>MALÅ</t>
        </is>
      </c>
      <c r="F84" t="inlineStr">
        <is>
          <t>SCA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43952-2023</t>
        </is>
      </c>
      <c r="B85" s="1" t="n">
        <v>45187</v>
      </c>
      <c r="C85" s="1" t="n">
        <v>45962</v>
      </c>
      <c r="D85" t="inlineStr">
        <is>
          <t>VÄSTERBOTTENS LÄN</t>
        </is>
      </c>
      <c r="E85" t="inlineStr">
        <is>
          <t>MALÅ</t>
        </is>
      </c>
      <c r="F85" t="inlineStr">
        <is>
          <t>SCA</t>
        </is>
      </c>
      <c r="G85" t="n">
        <v>11.5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48353-2023</t>
        </is>
      </c>
      <c r="B86" s="1" t="n">
        <v>45201</v>
      </c>
      <c r="C86" s="1" t="n">
        <v>45962</v>
      </c>
      <c r="D86" t="inlineStr">
        <is>
          <t>VÄSTERBOTTENS LÄN</t>
        </is>
      </c>
      <c r="E86" t="inlineStr">
        <is>
          <t>MALÅ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39794-2023</t>
        </is>
      </c>
      <c r="B87" s="1" t="n">
        <v>45167</v>
      </c>
      <c r="C87" s="1" t="n">
        <v>45962</v>
      </c>
      <c r="D87" t="inlineStr">
        <is>
          <t>VÄSTERBOTTENS LÄN</t>
        </is>
      </c>
      <c r="E87" t="inlineStr">
        <is>
          <t>MALÅ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52128-2024</t>
        </is>
      </c>
      <c r="B88" s="1" t="n">
        <v>45608.47178240741</v>
      </c>
      <c r="C88" s="1" t="n">
        <v>45962</v>
      </c>
      <c r="D88" t="inlineStr">
        <is>
          <t>VÄSTERBOTTENS LÄN</t>
        </is>
      </c>
      <c r="E88" t="inlineStr">
        <is>
          <t>MALÅ</t>
        </is>
      </c>
      <c r="F88" t="inlineStr">
        <is>
          <t>Sveaskog</t>
        </is>
      </c>
      <c r="G88" t="n">
        <v>6.2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61947-2024</t>
        </is>
      </c>
      <c r="B89" s="1" t="n">
        <v>45646</v>
      </c>
      <c r="C89" s="1" t="n">
        <v>45962</v>
      </c>
      <c r="D89" t="inlineStr">
        <is>
          <t>VÄSTERBOTTENS LÄN</t>
        </is>
      </c>
      <c r="E89" t="inlineStr">
        <is>
          <t>MALÅ</t>
        </is>
      </c>
      <c r="F89" t="inlineStr">
        <is>
          <t>Sveaskog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45102-2023</t>
        </is>
      </c>
      <c r="B90" s="1" t="n">
        <v>45190</v>
      </c>
      <c r="C90" s="1" t="n">
        <v>45962</v>
      </c>
      <c r="D90" t="inlineStr">
        <is>
          <t>VÄSTERBOTTENS LÄN</t>
        </is>
      </c>
      <c r="E90" t="inlineStr">
        <is>
          <t>MALÅ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34353-2022</t>
        </is>
      </c>
      <c r="B91" s="1" t="n">
        <v>44792</v>
      </c>
      <c r="C91" s="1" t="n">
        <v>45962</v>
      </c>
      <c r="D91" t="inlineStr">
        <is>
          <t>VÄSTERBOTTENS LÄN</t>
        </is>
      </c>
      <c r="E91" t="inlineStr">
        <is>
          <t>MALÅ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40019-2023</t>
        </is>
      </c>
      <c r="B92" s="1" t="n">
        <v>45167</v>
      </c>
      <c r="C92" s="1" t="n">
        <v>45962</v>
      </c>
      <c r="D92" t="inlineStr">
        <is>
          <t>VÄSTERBOTTENS LÄN</t>
        </is>
      </c>
      <c r="E92" t="inlineStr">
        <is>
          <t>MALÅ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55594-2024</t>
        </is>
      </c>
      <c r="B93" s="1" t="n">
        <v>45622</v>
      </c>
      <c r="C93" s="1" t="n">
        <v>45962</v>
      </c>
      <c r="D93" t="inlineStr">
        <is>
          <t>VÄSTERBOTTENS LÄN</t>
        </is>
      </c>
      <c r="E93" t="inlineStr">
        <is>
          <t>MALÅ</t>
        </is>
      </c>
      <c r="F93" t="inlineStr">
        <is>
          <t>Sveaskog</t>
        </is>
      </c>
      <c r="G93" t="n">
        <v>60.1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68036-2021</t>
        </is>
      </c>
      <c r="B94" s="1" t="n">
        <v>44525</v>
      </c>
      <c r="C94" s="1" t="n">
        <v>45962</v>
      </c>
      <c r="D94" t="inlineStr">
        <is>
          <t>VÄSTERBOTTENS LÄN</t>
        </is>
      </c>
      <c r="E94" t="inlineStr">
        <is>
          <t>MALÅ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1947-2022</t>
        </is>
      </c>
      <c r="B95" s="1" t="n">
        <v>44575</v>
      </c>
      <c r="C95" s="1" t="n">
        <v>45962</v>
      </c>
      <c r="D95" t="inlineStr">
        <is>
          <t>VÄSTERBOTTENS LÄN</t>
        </is>
      </c>
      <c r="E95" t="inlineStr">
        <is>
          <t>MALÅ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41567-2023</t>
        </is>
      </c>
      <c r="B96" s="1" t="n">
        <v>45175</v>
      </c>
      <c r="C96" s="1" t="n">
        <v>45962</v>
      </c>
      <c r="D96" t="inlineStr">
        <is>
          <t>VÄSTERBOTTENS LÄN</t>
        </is>
      </c>
      <c r="E96" t="inlineStr">
        <is>
          <t>MALÅ</t>
        </is>
      </c>
      <c r="G96" t="n">
        <v>4.6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46377-2023</t>
        </is>
      </c>
      <c r="B97" s="1" t="n">
        <v>45193</v>
      </c>
      <c r="C97" s="1" t="n">
        <v>45962</v>
      </c>
      <c r="D97" t="inlineStr">
        <is>
          <t>VÄSTERBOTTENS LÄN</t>
        </is>
      </c>
      <c r="E97" t="inlineStr">
        <is>
          <t>MALÅ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46393-2023</t>
        </is>
      </c>
      <c r="B98" s="1" t="n">
        <v>45193</v>
      </c>
      <c r="C98" s="1" t="n">
        <v>45962</v>
      </c>
      <c r="D98" t="inlineStr">
        <is>
          <t>VÄSTERBOTTENS LÄN</t>
        </is>
      </c>
      <c r="E98" t="inlineStr">
        <is>
          <t>MALÅ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433-2025</t>
        </is>
      </c>
      <c r="B99" s="1" t="n">
        <v>45664.3709837963</v>
      </c>
      <c r="C99" s="1" t="n">
        <v>45962</v>
      </c>
      <c r="D99" t="inlineStr">
        <is>
          <t>VÄSTERBOTTENS LÄN</t>
        </is>
      </c>
      <c r="E99" t="inlineStr">
        <is>
          <t>MALÅ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12857-2024</t>
        </is>
      </c>
      <c r="B100" s="1" t="n">
        <v>45384</v>
      </c>
      <c r="C100" s="1" t="n">
        <v>45962</v>
      </c>
      <c r="D100" t="inlineStr">
        <is>
          <t>VÄSTERBOTTENS LÄN</t>
        </is>
      </c>
      <c r="E100" t="inlineStr">
        <is>
          <t>MALÅ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26288-2024</t>
        </is>
      </c>
      <c r="B101" s="1" t="n">
        <v>45468</v>
      </c>
      <c r="C101" s="1" t="n">
        <v>45962</v>
      </c>
      <c r="D101" t="inlineStr">
        <is>
          <t>VÄSTERBOTTENS LÄN</t>
        </is>
      </c>
      <c r="E101" t="inlineStr">
        <is>
          <t>MALÅ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31273-2024</t>
        </is>
      </c>
      <c r="B102" s="1" t="n">
        <v>45504</v>
      </c>
      <c r="C102" s="1" t="n">
        <v>45962</v>
      </c>
      <c r="D102" t="inlineStr">
        <is>
          <t>VÄSTERBOTTENS LÄN</t>
        </is>
      </c>
      <c r="E102" t="inlineStr">
        <is>
          <t>MALÅ</t>
        </is>
      </c>
      <c r="G102" t="n">
        <v>9.800000000000001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43501-2023</t>
        </is>
      </c>
      <c r="B103" s="1" t="n">
        <v>45184</v>
      </c>
      <c r="C103" s="1" t="n">
        <v>45962</v>
      </c>
      <c r="D103" t="inlineStr">
        <is>
          <t>VÄSTERBOTTENS LÄN</t>
        </is>
      </c>
      <c r="E103" t="inlineStr">
        <is>
          <t>MALÅ</t>
        </is>
      </c>
      <c r="F103" t="inlineStr">
        <is>
          <t>Sveaskog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51710-2023</t>
        </is>
      </c>
      <c r="B104" s="1" t="n">
        <v>45222</v>
      </c>
      <c r="C104" s="1" t="n">
        <v>45962</v>
      </c>
      <c r="D104" t="inlineStr">
        <is>
          <t>VÄSTERBOTTENS LÄN</t>
        </is>
      </c>
      <c r="E104" t="inlineStr">
        <is>
          <t>MALÅ</t>
        </is>
      </c>
      <c r="F104" t="inlineStr">
        <is>
          <t>Sveaskog</t>
        </is>
      </c>
      <c r="G104" t="n">
        <v>7.9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57200-2024</t>
        </is>
      </c>
      <c r="B105" s="1" t="n">
        <v>45629.47841435186</v>
      </c>
      <c r="C105" s="1" t="n">
        <v>45962</v>
      </c>
      <c r="D105" t="inlineStr">
        <is>
          <t>VÄSTERBOTTENS LÄN</t>
        </is>
      </c>
      <c r="E105" t="inlineStr">
        <is>
          <t>MALÅ</t>
        </is>
      </c>
      <c r="F105" t="inlineStr">
        <is>
          <t>Sveaskog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36687-2023</t>
        </is>
      </c>
      <c r="B106" s="1" t="n">
        <v>45152</v>
      </c>
      <c r="C106" s="1" t="n">
        <v>45962</v>
      </c>
      <c r="D106" t="inlineStr">
        <is>
          <t>VÄSTERBOTTENS LÄN</t>
        </is>
      </c>
      <c r="E106" t="inlineStr">
        <is>
          <t>MALÅ</t>
        </is>
      </c>
      <c r="G106" t="n">
        <v>13.3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36742-2023</t>
        </is>
      </c>
      <c r="B107" s="1" t="n">
        <v>45153</v>
      </c>
      <c r="C107" s="1" t="n">
        <v>45962</v>
      </c>
      <c r="D107" t="inlineStr">
        <is>
          <t>VÄSTERBOTTENS LÄN</t>
        </is>
      </c>
      <c r="E107" t="inlineStr">
        <is>
          <t>MALÅ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36747-2023</t>
        </is>
      </c>
      <c r="B108" s="1" t="n">
        <v>45153</v>
      </c>
      <c r="C108" s="1" t="n">
        <v>45962</v>
      </c>
      <c r="D108" t="inlineStr">
        <is>
          <t>VÄSTERBOTTENS LÄN</t>
        </is>
      </c>
      <c r="E108" t="inlineStr">
        <is>
          <t>MALÅ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49226-2024</t>
        </is>
      </c>
      <c r="B109" s="1" t="n">
        <v>45595.41861111111</v>
      </c>
      <c r="C109" s="1" t="n">
        <v>45962</v>
      </c>
      <c r="D109" t="inlineStr">
        <is>
          <t>VÄSTERBOTTENS LÄN</t>
        </is>
      </c>
      <c r="E109" t="inlineStr">
        <is>
          <t>MALÅ</t>
        </is>
      </c>
      <c r="F109" t="inlineStr">
        <is>
          <t>Sveaskog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281-2023</t>
        </is>
      </c>
      <c r="B110" s="1" t="n">
        <v>44928</v>
      </c>
      <c r="C110" s="1" t="n">
        <v>45962</v>
      </c>
      <c r="D110" t="inlineStr">
        <is>
          <t>VÄSTERBOTTENS LÄN</t>
        </is>
      </c>
      <c r="E110" t="inlineStr">
        <is>
          <t>MALÅ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59561-2024</t>
        </is>
      </c>
      <c r="B111" s="1" t="n">
        <v>45638.63717592593</v>
      </c>
      <c r="C111" s="1" t="n">
        <v>45962</v>
      </c>
      <c r="D111" t="inlineStr">
        <is>
          <t>VÄSTERBOTTENS LÄN</t>
        </is>
      </c>
      <c r="E111" t="inlineStr">
        <is>
          <t>MALÅ</t>
        </is>
      </c>
      <c r="G111" t="n">
        <v>11.4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35844-2023</t>
        </is>
      </c>
      <c r="B112" s="1" t="n">
        <v>45148</v>
      </c>
      <c r="C112" s="1" t="n">
        <v>45962</v>
      </c>
      <c r="D112" t="inlineStr">
        <is>
          <t>VÄSTERBOTTENS LÄN</t>
        </is>
      </c>
      <c r="E112" t="inlineStr">
        <is>
          <t>MALÅ</t>
        </is>
      </c>
      <c r="G112" t="n">
        <v>26.3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4926-2025</t>
        </is>
      </c>
      <c r="B113" s="1" t="n">
        <v>45688.68453703704</v>
      </c>
      <c r="C113" s="1" t="n">
        <v>45962</v>
      </c>
      <c r="D113" t="inlineStr">
        <is>
          <t>VÄSTERBOTTENS LÄN</t>
        </is>
      </c>
      <c r="E113" t="inlineStr">
        <is>
          <t>MALÅ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11824-2023</t>
        </is>
      </c>
      <c r="B114" s="1" t="n">
        <v>44994</v>
      </c>
      <c r="C114" s="1" t="n">
        <v>45962</v>
      </c>
      <c r="D114" t="inlineStr">
        <is>
          <t>VÄSTERBOTTENS LÄN</t>
        </is>
      </c>
      <c r="E114" t="inlineStr">
        <is>
          <t>MALÅ</t>
        </is>
      </c>
      <c r="G114" t="n">
        <v>7.7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29450-2024</t>
        </is>
      </c>
      <c r="B115" s="1" t="n">
        <v>45483.93383101852</v>
      </c>
      <c r="C115" s="1" t="n">
        <v>45962</v>
      </c>
      <c r="D115" t="inlineStr">
        <is>
          <t>VÄSTERBOTTENS LÄN</t>
        </is>
      </c>
      <c r="E115" t="inlineStr">
        <is>
          <t>MALÅ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58838-2024</t>
        </is>
      </c>
      <c r="B116" s="1" t="n">
        <v>45636.38042824074</v>
      </c>
      <c r="C116" s="1" t="n">
        <v>45962</v>
      </c>
      <c r="D116" t="inlineStr">
        <is>
          <t>VÄSTERBOTTENS LÄN</t>
        </is>
      </c>
      <c r="E116" t="inlineStr">
        <is>
          <t>MALÅ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52270-2023</t>
        </is>
      </c>
      <c r="B117" s="1" t="n">
        <v>45217</v>
      </c>
      <c r="C117" s="1" t="n">
        <v>45962</v>
      </c>
      <c r="D117" t="inlineStr">
        <is>
          <t>VÄSTERBOTTENS LÄN</t>
        </is>
      </c>
      <c r="E117" t="inlineStr">
        <is>
          <t>MALÅ</t>
        </is>
      </c>
      <c r="G117" t="n">
        <v>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9191-2025</t>
        </is>
      </c>
      <c r="B118" s="1" t="n">
        <v>45714.45914351852</v>
      </c>
      <c r="C118" s="1" t="n">
        <v>45962</v>
      </c>
      <c r="D118" t="inlineStr">
        <is>
          <t>VÄSTERBOTTENS LÄN</t>
        </is>
      </c>
      <c r="E118" t="inlineStr">
        <is>
          <t>MALÅ</t>
        </is>
      </c>
      <c r="F118" t="inlineStr">
        <is>
          <t>Sveaskog</t>
        </is>
      </c>
      <c r="G118" t="n">
        <v>18.7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12797-2023</t>
        </is>
      </c>
      <c r="B119" s="1" t="n">
        <v>45000</v>
      </c>
      <c r="C119" s="1" t="n">
        <v>45962</v>
      </c>
      <c r="D119" t="inlineStr">
        <is>
          <t>VÄSTERBOTTENS LÄN</t>
        </is>
      </c>
      <c r="E119" t="inlineStr">
        <is>
          <t>MALÅ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13004-2023</t>
        </is>
      </c>
      <c r="B120" s="1" t="n">
        <v>45002</v>
      </c>
      <c r="C120" s="1" t="n">
        <v>45962</v>
      </c>
      <c r="D120" t="inlineStr">
        <is>
          <t>VÄSTERBOTTENS LÄN</t>
        </is>
      </c>
      <c r="E120" t="inlineStr">
        <is>
          <t>MALÅ</t>
        </is>
      </c>
      <c r="F120" t="inlineStr">
        <is>
          <t>SCA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49274-2024</t>
        </is>
      </c>
      <c r="B121" s="1" t="n">
        <v>45595.5080787037</v>
      </c>
      <c r="C121" s="1" t="n">
        <v>45962</v>
      </c>
      <c r="D121" t="inlineStr">
        <is>
          <t>VÄSTERBOTTENS LÄN</t>
        </is>
      </c>
      <c r="E121" t="inlineStr">
        <is>
          <t>MALÅ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538-2025</t>
        </is>
      </c>
      <c r="B122" s="1" t="n">
        <v>45660</v>
      </c>
      <c r="C122" s="1" t="n">
        <v>45962</v>
      </c>
      <c r="D122" t="inlineStr">
        <is>
          <t>VÄSTERBOTTENS LÄN</t>
        </is>
      </c>
      <c r="E122" t="inlineStr">
        <is>
          <t>MALÅ</t>
        </is>
      </c>
      <c r="G122" t="n">
        <v>7.5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549-2025</t>
        </is>
      </c>
      <c r="B123" s="1" t="n">
        <v>45660</v>
      </c>
      <c r="C123" s="1" t="n">
        <v>45962</v>
      </c>
      <c r="D123" t="inlineStr">
        <is>
          <t>VÄSTERBOTTENS LÄN</t>
        </is>
      </c>
      <c r="E123" t="inlineStr">
        <is>
          <t>MALÅ</t>
        </is>
      </c>
      <c r="G123" t="n">
        <v>8.9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37678-2023</t>
        </is>
      </c>
      <c r="B124" s="1" t="n">
        <v>45156</v>
      </c>
      <c r="C124" s="1" t="n">
        <v>45962</v>
      </c>
      <c r="D124" t="inlineStr">
        <is>
          <t>VÄSTERBOTTENS LÄN</t>
        </is>
      </c>
      <c r="E124" t="inlineStr">
        <is>
          <t>MALÅ</t>
        </is>
      </c>
      <c r="G124" t="n">
        <v>7.3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36695-2023</t>
        </is>
      </c>
      <c r="B125" s="1" t="n">
        <v>45152</v>
      </c>
      <c r="C125" s="1" t="n">
        <v>45962</v>
      </c>
      <c r="D125" t="inlineStr">
        <is>
          <t>VÄSTERBOTTENS LÄN</t>
        </is>
      </c>
      <c r="E125" t="inlineStr">
        <is>
          <t>MALÅ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39304-2023</t>
        </is>
      </c>
      <c r="B126" s="1" t="n">
        <v>45166</v>
      </c>
      <c r="C126" s="1" t="n">
        <v>45962</v>
      </c>
      <c r="D126" t="inlineStr">
        <is>
          <t>VÄSTERBOTTENS LÄN</t>
        </is>
      </c>
      <c r="E126" t="inlineStr">
        <is>
          <t>MALÅ</t>
        </is>
      </c>
      <c r="F126" t="inlineStr">
        <is>
          <t>Kyrkan</t>
        </is>
      </c>
      <c r="G126" t="n">
        <v>27.3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51723-2023</t>
        </is>
      </c>
      <c r="B127" s="1" t="n">
        <v>45222</v>
      </c>
      <c r="C127" s="1" t="n">
        <v>45962</v>
      </c>
      <c r="D127" t="inlineStr">
        <is>
          <t>VÄSTERBOTTENS LÄN</t>
        </is>
      </c>
      <c r="E127" t="inlineStr">
        <is>
          <t>MALÅ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43860-2024</t>
        </is>
      </c>
      <c r="B128" s="1" t="n">
        <v>45572.36284722222</v>
      </c>
      <c r="C128" s="1" t="n">
        <v>45962</v>
      </c>
      <c r="D128" t="inlineStr">
        <is>
          <t>VÄSTERBOTTENS LÄN</t>
        </is>
      </c>
      <c r="E128" t="inlineStr">
        <is>
          <t>MALÅ</t>
        </is>
      </c>
      <c r="F128" t="inlineStr">
        <is>
          <t>Kommuner</t>
        </is>
      </c>
      <c r="G128" t="n">
        <v>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49839-2023</t>
        </is>
      </c>
      <c r="B129" s="1" t="n">
        <v>45210</v>
      </c>
      <c r="C129" s="1" t="n">
        <v>45962</v>
      </c>
      <c r="D129" t="inlineStr">
        <is>
          <t>VÄSTERBOTTENS LÄN</t>
        </is>
      </c>
      <c r="E129" t="inlineStr">
        <is>
          <t>MALÅ</t>
        </is>
      </c>
      <c r="G129" t="n">
        <v>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49840-2023</t>
        </is>
      </c>
      <c r="B130" s="1" t="n">
        <v>45210</v>
      </c>
      <c r="C130" s="1" t="n">
        <v>45962</v>
      </c>
      <c r="D130" t="inlineStr">
        <is>
          <t>VÄSTERBOTTENS LÄN</t>
        </is>
      </c>
      <c r="E130" t="inlineStr">
        <is>
          <t>MALÅ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39148-2023</t>
        </is>
      </c>
      <c r="B131" s="1" t="n">
        <v>45166</v>
      </c>
      <c r="C131" s="1" t="n">
        <v>45962</v>
      </c>
      <c r="D131" t="inlineStr">
        <is>
          <t>VÄSTERBOTTENS LÄN</t>
        </is>
      </c>
      <c r="E131" t="inlineStr">
        <is>
          <t>MALÅ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40370-2023</t>
        </is>
      </c>
      <c r="B132" s="1" t="n">
        <v>45168</v>
      </c>
      <c r="C132" s="1" t="n">
        <v>45962</v>
      </c>
      <c r="D132" t="inlineStr">
        <is>
          <t>VÄSTERBOTTENS LÄN</t>
        </is>
      </c>
      <c r="E132" t="inlineStr">
        <is>
          <t>MALÅ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9189-2025</t>
        </is>
      </c>
      <c r="B133" s="1" t="n">
        <v>45714.45583333333</v>
      </c>
      <c r="C133" s="1" t="n">
        <v>45962</v>
      </c>
      <c r="D133" t="inlineStr">
        <is>
          <t>VÄSTERBOTTENS LÄN</t>
        </is>
      </c>
      <c r="E133" t="inlineStr">
        <is>
          <t>MALÅ</t>
        </is>
      </c>
      <c r="F133" t="inlineStr">
        <is>
          <t>Sveaskog</t>
        </is>
      </c>
      <c r="G133" t="n">
        <v>14.2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42988-2023</t>
        </is>
      </c>
      <c r="B134" s="1" t="n">
        <v>45182</v>
      </c>
      <c r="C134" s="1" t="n">
        <v>45962</v>
      </c>
      <c r="D134" t="inlineStr">
        <is>
          <t>VÄSTERBOTTENS LÄN</t>
        </is>
      </c>
      <c r="E134" t="inlineStr">
        <is>
          <t>MALÅ</t>
        </is>
      </c>
      <c r="G134" t="n">
        <v>10.5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23631-2024</t>
        </is>
      </c>
      <c r="B135" s="1" t="n">
        <v>45454</v>
      </c>
      <c r="C135" s="1" t="n">
        <v>45962</v>
      </c>
      <c r="D135" t="inlineStr">
        <is>
          <t>VÄSTERBOTTENS LÄN</t>
        </is>
      </c>
      <c r="E135" t="inlineStr">
        <is>
          <t>MALÅ</t>
        </is>
      </c>
      <c r="G135" t="n">
        <v>9.4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10871-2025</t>
        </is>
      </c>
      <c r="B136" s="1" t="n">
        <v>45722</v>
      </c>
      <c r="C136" s="1" t="n">
        <v>45962</v>
      </c>
      <c r="D136" t="inlineStr">
        <is>
          <t>VÄSTERBOTTENS LÄN</t>
        </is>
      </c>
      <c r="E136" t="inlineStr">
        <is>
          <t>MALÅ</t>
        </is>
      </c>
      <c r="G136" t="n">
        <v>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20234-2023</t>
        </is>
      </c>
      <c r="B137" s="1" t="n">
        <v>45054</v>
      </c>
      <c r="C137" s="1" t="n">
        <v>45962</v>
      </c>
      <c r="D137" t="inlineStr">
        <is>
          <t>VÄSTERBOTTENS LÄN</t>
        </is>
      </c>
      <c r="E137" t="inlineStr">
        <is>
          <t>MALÅ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60577-2022</t>
        </is>
      </c>
      <c r="B138" s="1" t="n">
        <v>44911</v>
      </c>
      <c r="C138" s="1" t="n">
        <v>45962</v>
      </c>
      <c r="D138" t="inlineStr">
        <is>
          <t>VÄSTERBOTTENS LÄN</t>
        </is>
      </c>
      <c r="E138" t="inlineStr">
        <is>
          <t>MALÅ</t>
        </is>
      </c>
      <c r="G138" t="n">
        <v>6.4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37462-2024</t>
        </is>
      </c>
      <c r="B139" s="1" t="n">
        <v>45540</v>
      </c>
      <c r="C139" s="1" t="n">
        <v>45962</v>
      </c>
      <c r="D139" t="inlineStr">
        <is>
          <t>VÄSTERBOTTENS LÄN</t>
        </is>
      </c>
      <c r="E139" t="inlineStr">
        <is>
          <t>MALÅ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37467-2024</t>
        </is>
      </c>
      <c r="B140" s="1" t="n">
        <v>45540</v>
      </c>
      <c r="C140" s="1" t="n">
        <v>45962</v>
      </c>
      <c r="D140" t="inlineStr">
        <is>
          <t>VÄSTERBOTTENS LÄN</t>
        </is>
      </c>
      <c r="E140" t="inlineStr">
        <is>
          <t>MALÅ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51357-2023</t>
        </is>
      </c>
      <c r="B141" s="1" t="n">
        <v>45219</v>
      </c>
      <c r="C141" s="1" t="n">
        <v>45962</v>
      </c>
      <c r="D141" t="inlineStr">
        <is>
          <t>VÄSTERBOTTENS LÄN</t>
        </is>
      </c>
      <c r="E141" t="inlineStr">
        <is>
          <t>MALÅ</t>
        </is>
      </c>
      <c r="F141" t="inlineStr">
        <is>
          <t>Sveaskog</t>
        </is>
      </c>
      <c r="G141" t="n">
        <v>10.8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51380-2023</t>
        </is>
      </c>
      <c r="B142" s="1" t="n">
        <v>45219</v>
      </c>
      <c r="C142" s="1" t="n">
        <v>45962</v>
      </c>
      <c r="D142" t="inlineStr">
        <is>
          <t>VÄSTERBOTTENS LÄN</t>
        </is>
      </c>
      <c r="E142" t="inlineStr">
        <is>
          <t>MALÅ</t>
        </is>
      </c>
      <c r="F142" t="inlineStr">
        <is>
          <t>Sveaskog</t>
        </is>
      </c>
      <c r="G142" t="n">
        <v>21.5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67383-2021</t>
        </is>
      </c>
      <c r="B143" s="1" t="n">
        <v>44523</v>
      </c>
      <c r="C143" s="1" t="n">
        <v>45962</v>
      </c>
      <c r="D143" t="inlineStr">
        <is>
          <t>VÄSTERBOTTENS LÄN</t>
        </is>
      </c>
      <c r="E143" t="inlineStr">
        <is>
          <t>MALÅ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57499-2022</t>
        </is>
      </c>
      <c r="B144" s="1" t="n">
        <v>44889</v>
      </c>
      <c r="C144" s="1" t="n">
        <v>45962</v>
      </c>
      <c r="D144" t="inlineStr">
        <is>
          <t>VÄSTERBOTTENS LÄN</t>
        </is>
      </c>
      <c r="E144" t="inlineStr">
        <is>
          <t>MALÅ</t>
        </is>
      </c>
      <c r="G144" t="n">
        <v>10.2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2116-2023</t>
        </is>
      </c>
      <c r="B145" s="1" t="n">
        <v>44939</v>
      </c>
      <c r="C145" s="1" t="n">
        <v>45962</v>
      </c>
      <c r="D145" t="inlineStr">
        <is>
          <t>VÄSTERBOTTENS LÄN</t>
        </is>
      </c>
      <c r="E145" t="inlineStr">
        <is>
          <t>MALÅ</t>
        </is>
      </c>
      <c r="F145" t="inlineStr">
        <is>
          <t>SCA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16208-2025</t>
        </is>
      </c>
      <c r="B146" s="1" t="n">
        <v>45750.62423611111</v>
      </c>
      <c r="C146" s="1" t="n">
        <v>45962</v>
      </c>
      <c r="D146" t="inlineStr">
        <is>
          <t>VÄSTERBOTTENS LÄN</t>
        </is>
      </c>
      <c r="E146" t="inlineStr">
        <is>
          <t>MALÅ</t>
        </is>
      </c>
      <c r="G146" t="n">
        <v>11.1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11299-2025</t>
        </is>
      </c>
      <c r="B147" s="1" t="n">
        <v>45726.44050925926</v>
      </c>
      <c r="C147" s="1" t="n">
        <v>45962</v>
      </c>
      <c r="D147" t="inlineStr">
        <is>
          <t>VÄSTERBOTTENS LÄN</t>
        </is>
      </c>
      <c r="E147" t="inlineStr">
        <is>
          <t>MALÅ</t>
        </is>
      </c>
      <c r="F147" t="inlineStr">
        <is>
          <t>Sveaskog</t>
        </is>
      </c>
      <c r="G147" t="n">
        <v>37.2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45744-2023</t>
        </is>
      </c>
      <c r="B148" s="1" t="n">
        <v>45193</v>
      </c>
      <c r="C148" s="1" t="n">
        <v>45962</v>
      </c>
      <c r="D148" t="inlineStr">
        <is>
          <t>VÄSTERBOTTENS LÄN</t>
        </is>
      </c>
      <c r="E148" t="inlineStr">
        <is>
          <t>MALÅ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45812-2023</t>
        </is>
      </c>
      <c r="B149" s="1" t="n">
        <v>45189</v>
      </c>
      <c r="C149" s="1" t="n">
        <v>45962</v>
      </c>
      <c r="D149" t="inlineStr">
        <is>
          <t>VÄSTERBOTTENS LÄN</t>
        </is>
      </c>
      <c r="E149" t="inlineStr">
        <is>
          <t>MALÅ</t>
        </is>
      </c>
      <c r="G149" t="n">
        <v>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45789-2023</t>
        </is>
      </c>
      <c r="B150" s="1" t="n">
        <v>45189</v>
      </c>
      <c r="C150" s="1" t="n">
        <v>45962</v>
      </c>
      <c r="D150" t="inlineStr">
        <is>
          <t>VÄSTERBOTTENS LÄN</t>
        </is>
      </c>
      <c r="E150" t="inlineStr">
        <is>
          <t>MALÅ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51387-2023</t>
        </is>
      </c>
      <c r="B151" s="1" t="n">
        <v>45219</v>
      </c>
      <c r="C151" s="1" t="n">
        <v>45962</v>
      </c>
      <c r="D151" t="inlineStr">
        <is>
          <t>VÄSTERBOTTENS LÄN</t>
        </is>
      </c>
      <c r="E151" t="inlineStr">
        <is>
          <t>MALÅ</t>
        </is>
      </c>
      <c r="F151" t="inlineStr">
        <is>
          <t>Sveaskog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67679-2021</t>
        </is>
      </c>
      <c r="B152" s="1" t="n">
        <v>44524</v>
      </c>
      <c r="C152" s="1" t="n">
        <v>45962</v>
      </c>
      <c r="D152" t="inlineStr">
        <is>
          <t>VÄSTERBOTTENS LÄN</t>
        </is>
      </c>
      <c r="E152" t="inlineStr">
        <is>
          <t>MALÅ</t>
        </is>
      </c>
      <c r="G152" t="n">
        <v>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46989-2023</t>
        </is>
      </c>
      <c r="B153" s="1" t="n">
        <v>45201</v>
      </c>
      <c r="C153" s="1" t="n">
        <v>45962</v>
      </c>
      <c r="D153" t="inlineStr">
        <is>
          <t>VÄSTERBOTTENS LÄN</t>
        </is>
      </c>
      <c r="E153" t="inlineStr">
        <is>
          <t>MALÅ</t>
        </is>
      </c>
      <c r="G153" t="n">
        <v>22.9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51308-2023</t>
        </is>
      </c>
      <c r="B154" s="1" t="n">
        <v>45212</v>
      </c>
      <c r="C154" s="1" t="n">
        <v>45962</v>
      </c>
      <c r="D154" t="inlineStr">
        <is>
          <t>VÄSTERBOTTENS LÄN</t>
        </is>
      </c>
      <c r="E154" t="inlineStr">
        <is>
          <t>MALÅ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8441-2025</t>
        </is>
      </c>
      <c r="B155" s="1" t="n">
        <v>45709.44854166666</v>
      </c>
      <c r="C155" s="1" t="n">
        <v>45962</v>
      </c>
      <c r="D155" t="inlineStr">
        <is>
          <t>VÄSTERBOTTENS LÄN</t>
        </is>
      </c>
      <c r="E155" t="inlineStr">
        <is>
          <t>MALÅ</t>
        </is>
      </c>
      <c r="F155" t="inlineStr">
        <is>
          <t>SCA</t>
        </is>
      </c>
      <c r="G155" t="n">
        <v>11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59801-2021</t>
        </is>
      </c>
      <c r="B156" s="1" t="n">
        <v>44491</v>
      </c>
      <c r="C156" s="1" t="n">
        <v>45962</v>
      </c>
      <c r="D156" t="inlineStr">
        <is>
          <t>VÄSTERBOTTENS LÄN</t>
        </is>
      </c>
      <c r="E156" t="inlineStr">
        <is>
          <t>MALÅ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13001-2023</t>
        </is>
      </c>
      <c r="B157" s="1" t="n">
        <v>45002</v>
      </c>
      <c r="C157" s="1" t="n">
        <v>45962</v>
      </c>
      <c r="D157" t="inlineStr">
        <is>
          <t>VÄSTERBOTTENS LÄN</t>
        </is>
      </c>
      <c r="E157" t="inlineStr">
        <is>
          <t>MALÅ</t>
        </is>
      </c>
      <c r="F157" t="inlineStr">
        <is>
          <t>SCA</t>
        </is>
      </c>
      <c r="G157" t="n">
        <v>3.3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56997-2023</t>
        </is>
      </c>
      <c r="B158" s="1" t="n">
        <v>45244</v>
      </c>
      <c r="C158" s="1" t="n">
        <v>45962</v>
      </c>
      <c r="D158" t="inlineStr">
        <is>
          <t>VÄSTERBOTTENS LÄN</t>
        </is>
      </c>
      <c r="E158" t="inlineStr">
        <is>
          <t>MALÅ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43854-2024</t>
        </is>
      </c>
      <c r="B159" s="1" t="n">
        <v>45572</v>
      </c>
      <c r="C159" s="1" t="n">
        <v>45962</v>
      </c>
      <c r="D159" t="inlineStr">
        <is>
          <t>VÄSTERBOTTENS LÄN</t>
        </is>
      </c>
      <c r="E159" t="inlineStr">
        <is>
          <t>MALÅ</t>
        </is>
      </c>
      <c r="F159" t="inlineStr">
        <is>
          <t>Kommuner</t>
        </is>
      </c>
      <c r="G159" t="n">
        <v>12.7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32979-2024</t>
        </is>
      </c>
      <c r="B160" s="1" t="n">
        <v>45516</v>
      </c>
      <c r="C160" s="1" t="n">
        <v>45962</v>
      </c>
      <c r="D160" t="inlineStr">
        <is>
          <t>VÄSTERBOTTENS LÄN</t>
        </is>
      </c>
      <c r="E160" t="inlineStr">
        <is>
          <t>MALÅ</t>
        </is>
      </c>
      <c r="G160" t="n">
        <v>15.5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53256-2023</t>
        </is>
      </c>
      <c r="B161" s="1" t="n">
        <v>45229</v>
      </c>
      <c r="C161" s="1" t="n">
        <v>45962</v>
      </c>
      <c r="D161" t="inlineStr">
        <is>
          <t>VÄSTERBOTTENS LÄN</t>
        </is>
      </c>
      <c r="E161" t="inlineStr">
        <is>
          <t>MALÅ</t>
        </is>
      </c>
      <c r="G161" t="n">
        <v>4.6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16212-2025</t>
        </is>
      </c>
      <c r="B162" s="1" t="n">
        <v>45750.62734953704</v>
      </c>
      <c r="C162" s="1" t="n">
        <v>45962</v>
      </c>
      <c r="D162" t="inlineStr">
        <is>
          <t>VÄSTERBOTTENS LÄN</t>
        </is>
      </c>
      <c r="E162" t="inlineStr">
        <is>
          <t>MALÅ</t>
        </is>
      </c>
      <c r="G162" t="n">
        <v>6.1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36745-2023</t>
        </is>
      </c>
      <c r="B163" s="1" t="n">
        <v>45153</v>
      </c>
      <c r="C163" s="1" t="n">
        <v>45962</v>
      </c>
      <c r="D163" t="inlineStr">
        <is>
          <t>VÄSTERBOTTENS LÄN</t>
        </is>
      </c>
      <c r="E163" t="inlineStr">
        <is>
          <t>MALÅ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15847-2023</t>
        </is>
      </c>
      <c r="B164" s="1" t="n">
        <v>45022</v>
      </c>
      <c r="C164" s="1" t="n">
        <v>45962</v>
      </c>
      <c r="D164" t="inlineStr">
        <is>
          <t>VÄSTERBOTTENS LÄN</t>
        </is>
      </c>
      <c r="E164" t="inlineStr">
        <is>
          <t>MALÅ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15850-2023</t>
        </is>
      </c>
      <c r="B165" s="1" t="n">
        <v>45022</v>
      </c>
      <c r="C165" s="1" t="n">
        <v>45962</v>
      </c>
      <c r="D165" t="inlineStr">
        <is>
          <t>VÄSTERBOTTENS LÄN</t>
        </is>
      </c>
      <c r="E165" t="inlineStr">
        <is>
          <t>MALÅ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45114-2021</t>
        </is>
      </c>
      <c r="B166" s="1" t="n">
        <v>44439</v>
      </c>
      <c r="C166" s="1" t="n">
        <v>45962</v>
      </c>
      <c r="D166" t="inlineStr">
        <is>
          <t>VÄSTERBOTTENS LÄN</t>
        </is>
      </c>
      <c r="E166" t="inlineStr">
        <is>
          <t>MALÅ</t>
        </is>
      </c>
      <c r="F166" t="inlineStr">
        <is>
          <t>Sveaskog</t>
        </is>
      </c>
      <c r="G166" t="n">
        <v>48.3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55671-2023</t>
        </is>
      </c>
      <c r="B167" s="1" t="n">
        <v>45238</v>
      </c>
      <c r="C167" s="1" t="n">
        <v>45962</v>
      </c>
      <c r="D167" t="inlineStr">
        <is>
          <t>VÄSTERBOTTENS LÄN</t>
        </is>
      </c>
      <c r="E167" t="inlineStr">
        <is>
          <t>MALÅ</t>
        </is>
      </c>
      <c r="F167" t="inlineStr">
        <is>
          <t>SCA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44513-2023</t>
        </is>
      </c>
      <c r="B168" s="1" t="n">
        <v>45189</v>
      </c>
      <c r="C168" s="1" t="n">
        <v>45962</v>
      </c>
      <c r="D168" t="inlineStr">
        <is>
          <t>VÄSTERBOTTENS LÄN</t>
        </is>
      </c>
      <c r="E168" t="inlineStr">
        <is>
          <t>MALÅ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36676-2023</t>
        </is>
      </c>
      <c r="B169" s="1" t="n">
        <v>45152</v>
      </c>
      <c r="C169" s="1" t="n">
        <v>45962</v>
      </c>
      <c r="D169" t="inlineStr">
        <is>
          <t>VÄSTERBOTTENS LÄN</t>
        </is>
      </c>
      <c r="E169" t="inlineStr">
        <is>
          <t>MALÅ</t>
        </is>
      </c>
      <c r="G169" t="n">
        <v>16.6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60503-2024</t>
        </is>
      </c>
      <c r="B170" s="1" t="n">
        <v>45643</v>
      </c>
      <c r="C170" s="1" t="n">
        <v>45962</v>
      </c>
      <c r="D170" t="inlineStr">
        <is>
          <t>VÄSTERBOTTENS LÄN</t>
        </is>
      </c>
      <c r="E170" t="inlineStr">
        <is>
          <t>MALÅ</t>
        </is>
      </c>
      <c r="G170" t="n">
        <v>28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53068-2023</t>
        </is>
      </c>
      <c r="B171" s="1" t="n">
        <v>45227</v>
      </c>
      <c r="C171" s="1" t="n">
        <v>45962</v>
      </c>
      <c r="D171" t="inlineStr">
        <is>
          <t>VÄSTERBOTTENS LÄN</t>
        </is>
      </c>
      <c r="E171" t="inlineStr">
        <is>
          <t>MALÅ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5794-2025</t>
        </is>
      </c>
      <c r="B172" s="1" t="n">
        <v>45694.65726851852</v>
      </c>
      <c r="C172" s="1" t="n">
        <v>45962</v>
      </c>
      <c r="D172" t="inlineStr">
        <is>
          <t>VÄSTERBOTTENS LÄN</t>
        </is>
      </c>
      <c r="E172" t="inlineStr">
        <is>
          <t>MALÅ</t>
        </is>
      </c>
      <c r="F172" t="inlineStr">
        <is>
          <t>SCA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5894-2025</t>
        </is>
      </c>
      <c r="B173" s="1" t="n">
        <v>45695.39059027778</v>
      </c>
      <c r="C173" s="1" t="n">
        <v>45962</v>
      </c>
      <c r="D173" t="inlineStr">
        <is>
          <t>VÄSTERBOTTENS LÄN</t>
        </is>
      </c>
      <c r="E173" t="inlineStr">
        <is>
          <t>MALÅ</t>
        </is>
      </c>
      <c r="F173" t="inlineStr">
        <is>
          <t>Sveaskog</t>
        </is>
      </c>
      <c r="G173" t="n">
        <v>18.7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14461-2025</t>
        </is>
      </c>
      <c r="B174" s="1" t="n">
        <v>45741.56851851852</v>
      </c>
      <c r="C174" s="1" t="n">
        <v>45962</v>
      </c>
      <c r="D174" t="inlineStr">
        <is>
          <t>VÄSTERBOTTENS LÄN</t>
        </is>
      </c>
      <c r="E174" t="inlineStr">
        <is>
          <t>MALÅ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44882-2024</t>
        </is>
      </c>
      <c r="B175" s="1" t="n">
        <v>45575</v>
      </c>
      <c r="C175" s="1" t="n">
        <v>45962</v>
      </c>
      <c r="D175" t="inlineStr">
        <is>
          <t>VÄSTERBOTTENS LÄN</t>
        </is>
      </c>
      <c r="E175" t="inlineStr">
        <is>
          <t>MALÅ</t>
        </is>
      </c>
      <c r="F175" t="inlineStr">
        <is>
          <t>Kommuner</t>
        </is>
      </c>
      <c r="G175" t="n">
        <v>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36124-2023</t>
        </is>
      </c>
      <c r="B176" s="1" t="n">
        <v>45149</v>
      </c>
      <c r="C176" s="1" t="n">
        <v>45962</v>
      </c>
      <c r="D176" t="inlineStr">
        <is>
          <t>VÄSTERBOTTENS LÄN</t>
        </is>
      </c>
      <c r="E176" t="inlineStr">
        <is>
          <t>MALÅ</t>
        </is>
      </c>
      <c r="G176" t="n">
        <v>26.9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52480-2023</t>
        </is>
      </c>
      <c r="B177" s="1" t="n">
        <v>45225</v>
      </c>
      <c r="C177" s="1" t="n">
        <v>45962</v>
      </c>
      <c r="D177" t="inlineStr">
        <is>
          <t>VÄSTERBOTTENS LÄN</t>
        </is>
      </c>
      <c r="E177" t="inlineStr">
        <is>
          <t>MALÅ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24924-2025</t>
        </is>
      </c>
      <c r="B178" s="1" t="n">
        <v>45799.55288194444</v>
      </c>
      <c r="C178" s="1" t="n">
        <v>45962</v>
      </c>
      <c r="D178" t="inlineStr">
        <is>
          <t>VÄSTERBOTTENS LÄN</t>
        </is>
      </c>
      <c r="E178" t="inlineStr">
        <is>
          <t>MALÅ</t>
        </is>
      </c>
      <c r="G178" t="n">
        <v>5.8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47797-2021</t>
        </is>
      </c>
      <c r="B179" s="1" t="n">
        <v>44448</v>
      </c>
      <c r="C179" s="1" t="n">
        <v>45962</v>
      </c>
      <c r="D179" t="inlineStr">
        <is>
          <t>VÄSTERBOTTENS LÄN</t>
        </is>
      </c>
      <c r="E179" t="inlineStr">
        <is>
          <t>MALÅ</t>
        </is>
      </c>
      <c r="F179" t="inlineStr">
        <is>
          <t>Sveaskog</t>
        </is>
      </c>
      <c r="G179" t="n">
        <v>6.3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47799-2023</t>
        </is>
      </c>
      <c r="B180" s="1" t="n">
        <v>45203</v>
      </c>
      <c r="C180" s="1" t="n">
        <v>45962</v>
      </c>
      <c r="D180" t="inlineStr">
        <is>
          <t>VÄSTERBOTTENS LÄN</t>
        </is>
      </c>
      <c r="E180" t="inlineStr">
        <is>
          <t>MALÅ</t>
        </is>
      </c>
      <c r="G180" t="n">
        <v>7.5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24925-2025</t>
        </is>
      </c>
      <c r="B181" s="1" t="n">
        <v>45799.55289351852</v>
      </c>
      <c r="C181" s="1" t="n">
        <v>45962</v>
      </c>
      <c r="D181" t="inlineStr">
        <is>
          <t>VÄSTERBOTTENS LÄN</t>
        </is>
      </c>
      <c r="E181" t="inlineStr">
        <is>
          <t>MALÅ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39442-2024</t>
        </is>
      </c>
      <c r="B182" s="1" t="n">
        <v>45551.61047453704</v>
      </c>
      <c r="C182" s="1" t="n">
        <v>45962</v>
      </c>
      <c r="D182" t="inlineStr">
        <is>
          <t>VÄSTERBOTTENS LÄN</t>
        </is>
      </c>
      <c r="E182" t="inlineStr">
        <is>
          <t>MALÅ</t>
        </is>
      </c>
      <c r="F182" t="inlineStr">
        <is>
          <t>Sveaskog</t>
        </is>
      </c>
      <c r="G182" t="n">
        <v>11.4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42214-2023</t>
        </is>
      </c>
      <c r="B183" s="1" t="n">
        <v>45179</v>
      </c>
      <c r="C183" s="1" t="n">
        <v>45962</v>
      </c>
      <c r="D183" t="inlineStr">
        <is>
          <t>VÄSTERBOTTENS LÄN</t>
        </is>
      </c>
      <c r="E183" t="inlineStr">
        <is>
          <t>MALÅ</t>
        </is>
      </c>
      <c r="G183" t="n">
        <v>4.6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24681-2025</t>
        </is>
      </c>
      <c r="B184" s="1" t="n">
        <v>45798</v>
      </c>
      <c r="C184" s="1" t="n">
        <v>45962</v>
      </c>
      <c r="D184" t="inlineStr">
        <is>
          <t>VÄSTERBOTTENS LÄN</t>
        </is>
      </c>
      <c r="E184" t="inlineStr">
        <is>
          <t>MALÅ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23633-2024</t>
        </is>
      </c>
      <c r="B185" s="1" t="n">
        <v>45454</v>
      </c>
      <c r="C185" s="1" t="n">
        <v>45962</v>
      </c>
      <c r="D185" t="inlineStr">
        <is>
          <t>VÄSTERBOTTENS LÄN</t>
        </is>
      </c>
      <c r="E185" t="inlineStr">
        <is>
          <t>MALÅ</t>
        </is>
      </c>
      <c r="G185" t="n">
        <v>11.8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37078-2023</t>
        </is>
      </c>
      <c r="B186" s="1" t="n">
        <v>45155</v>
      </c>
      <c r="C186" s="1" t="n">
        <v>45962</v>
      </c>
      <c r="D186" t="inlineStr">
        <is>
          <t>VÄSTERBOTTENS LÄN</t>
        </is>
      </c>
      <c r="E186" t="inlineStr">
        <is>
          <t>MALÅ</t>
        </is>
      </c>
      <c r="G186" t="n">
        <v>48.2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59290-2024</t>
        </is>
      </c>
      <c r="B187" s="1" t="n">
        <v>45637.65096064815</v>
      </c>
      <c r="C187" s="1" t="n">
        <v>45962</v>
      </c>
      <c r="D187" t="inlineStr">
        <is>
          <t>VÄSTERBOTTENS LÄN</t>
        </is>
      </c>
      <c r="E187" t="inlineStr">
        <is>
          <t>MALÅ</t>
        </is>
      </c>
      <c r="G187" t="n">
        <v>10.2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37181-2023</t>
        </is>
      </c>
      <c r="B188" s="1" t="n">
        <v>45154</v>
      </c>
      <c r="C188" s="1" t="n">
        <v>45962</v>
      </c>
      <c r="D188" t="inlineStr">
        <is>
          <t>VÄSTERBOTTENS LÄN</t>
        </is>
      </c>
      <c r="E188" t="inlineStr">
        <is>
          <t>MALÅ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59067-2023</t>
        </is>
      </c>
      <c r="B189" s="1" t="n">
        <v>45252</v>
      </c>
      <c r="C189" s="1" t="n">
        <v>45962</v>
      </c>
      <c r="D189" t="inlineStr">
        <is>
          <t>VÄSTERBOTTENS LÄN</t>
        </is>
      </c>
      <c r="E189" t="inlineStr">
        <is>
          <t>MALÅ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61990-2024</t>
        </is>
      </c>
      <c r="B190" s="1" t="n">
        <v>45646</v>
      </c>
      <c r="C190" s="1" t="n">
        <v>45962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32772-2024</t>
        </is>
      </c>
      <c r="B191" s="1" t="n">
        <v>45516</v>
      </c>
      <c r="C191" s="1" t="n">
        <v>45962</v>
      </c>
      <c r="D191" t="inlineStr">
        <is>
          <t>VÄSTERBOTTENS LÄN</t>
        </is>
      </c>
      <c r="E191" t="inlineStr">
        <is>
          <t>MALÅ</t>
        </is>
      </c>
      <c r="G191" t="n">
        <v>0.2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42383-2023</t>
        </is>
      </c>
      <c r="B192" s="1" t="n">
        <v>45180</v>
      </c>
      <c r="C192" s="1" t="n">
        <v>45962</v>
      </c>
      <c r="D192" t="inlineStr">
        <is>
          <t>VÄSTERBOTTENS LÄN</t>
        </is>
      </c>
      <c r="E192" t="inlineStr">
        <is>
          <t>MALÅ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29375-2023</t>
        </is>
      </c>
      <c r="B193" s="1" t="n">
        <v>45098</v>
      </c>
      <c r="C193" s="1" t="n">
        <v>45962</v>
      </c>
      <c r="D193" t="inlineStr">
        <is>
          <t>VÄSTERBOTTENS LÄN</t>
        </is>
      </c>
      <c r="E193" t="inlineStr">
        <is>
          <t>MALÅ</t>
        </is>
      </c>
      <c r="G193" t="n">
        <v>10.5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6046-2021</t>
        </is>
      </c>
      <c r="B194" s="1" t="n">
        <v>44231</v>
      </c>
      <c r="C194" s="1" t="n">
        <v>45962</v>
      </c>
      <c r="D194" t="inlineStr">
        <is>
          <t>VÄSTERBOTTENS LÄN</t>
        </is>
      </c>
      <c r="E194" t="inlineStr">
        <is>
          <t>MALÅ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26892-2022</t>
        </is>
      </c>
      <c r="B195" s="1" t="n">
        <v>44740</v>
      </c>
      <c r="C195" s="1" t="n">
        <v>45962</v>
      </c>
      <c r="D195" t="inlineStr">
        <is>
          <t>VÄSTERBOTTENS LÄN</t>
        </is>
      </c>
      <c r="E195" t="inlineStr">
        <is>
          <t>MALÅ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57498-2020</t>
        </is>
      </c>
      <c r="B196" s="1" t="n">
        <v>44139</v>
      </c>
      <c r="C196" s="1" t="n">
        <v>45962</v>
      </c>
      <c r="D196" t="inlineStr">
        <is>
          <t>VÄSTERBOTTENS LÄN</t>
        </is>
      </c>
      <c r="E196" t="inlineStr">
        <is>
          <t>MALÅ</t>
        </is>
      </c>
      <c r="G196" t="n">
        <v>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44426-2023</t>
        </is>
      </c>
      <c r="B197" s="1" t="n">
        <v>45188</v>
      </c>
      <c r="C197" s="1" t="n">
        <v>45962</v>
      </c>
      <c r="D197" t="inlineStr">
        <is>
          <t>VÄSTERBOTTENS LÄN</t>
        </is>
      </c>
      <c r="E197" t="inlineStr">
        <is>
          <t>MALÅ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41360-2023</t>
        </is>
      </c>
      <c r="B198" s="1" t="n">
        <v>45174</v>
      </c>
      <c r="C198" s="1" t="n">
        <v>45962</v>
      </c>
      <c r="D198" t="inlineStr">
        <is>
          <t>VÄSTERBOTTENS LÄN</t>
        </is>
      </c>
      <c r="E198" t="inlineStr">
        <is>
          <t>MALÅ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41384-2023</t>
        </is>
      </c>
      <c r="B199" s="1" t="n">
        <v>45174</v>
      </c>
      <c r="C199" s="1" t="n">
        <v>45962</v>
      </c>
      <c r="D199" t="inlineStr">
        <is>
          <t>VÄSTERBOTTENS LÄN</t>
        </is>
      </c>
      <c r="E199" t="inlineStr">
        <is>
          <t>MALÅ</t>
        </is>
      </c>
      <c r="G199" t="n">
        <v>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12680-2022</t>
        </is>
      </c>
      <c r="B200" s="1" t="n">
        <v>44641</v>
      </c>
      <c r="C200" s="1" t="n">
        <v>45962</v>
      </c>
      <c r="D200" t="inlineStr">
        <is>
          <t>VÄSTERBOTTENS LÄN</t>
        </is>
      </c>
      <c r="E200" t="inlineStr">
        <is>
          <t>MALÅ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38999-2023</t>
        </is>
      </c>
      <c r="B201" s="1" t="n">
        <v>45162</v>
      </c>
      <c r="C201" s="1" t="n">
        <v>45962</v>
      </c>
      <c r="D201" t="inlineStr">
        <is>
          <t>VÄSTERBOTTENS LÄN</t>
        </is>
      </c>
      <c r="E201" t="inlineStr">
        <is>
          <t>MALÅ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58240-2022</t>
        </is>
      </c>
      <c r="B202" s="1" t="n">
        <v>44893</v>
      </c>
      <c r="C202" s="1" t="n">
        <v>45962</v>
      </c>
      <c r="D202" t="inlineStr">
        <is>
          <t>VÄSTERBOTTENS LÄN</t>
        </is>
      </c>
      <c r="E202" t="inlineStr">
        <is>
          <t>MALÅ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42183-2023</t>
        </is>
      </c>
      <c r="B203" s="1" t="n">
        <v>45178</v>
      </c>
      <c r="C203" s="1" t="n">
        <v>45962</v>
      </c>
      <c r="D203" t="inlineStr">
        <is>
          <t>VÄSTERBOTTENS LÄN</t>
        </is>
      </c>
      <c r="E203" t="inlineStr">
        <is>
          <t>MALÅ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60520-2024</t>
        </is>
      </c>
      <c r="B204" s="1" t="n">
        <v>45643.68678240741</v>
      </c>
      <c r="C204" s="1" t="n">
        <v>45962</v>
      </c>
      <c r="D204" t="inlineStr">
        <is>
          <t>VÄSTERBOTTENS LÄN</t>
        </is>
      </c>
      <c r="E204" t="inlineStr">
        <is>
          <t>MALÅ</t>
        </is>
      </c>
      <c r="G204" t="n">
        <v>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46818-2021</t>
        </is>
      </c>
      <c r="B205" s="1" t="n">
        <v>44446</v>
      </c>
      <c r="C205" s="1" t="n">
        <v>45962</v>
      </c>
      <c r="D205" t="inlineStr">
        <is>
          <t>VÄSTERBOTTENS LÄN</t>
        </is>
      </c>
      <c r="E205" t="inlineStr">
        <is>
          <t>MALÅ</t>
        </is>
      </c>
      <c r="F205" t="inlineStr">
        <is>
          <t>Sveaskog</t>
        </is>
      </c>
      <c r="G205" t="n">
        <v>18.9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38312-2023</t>
        </is>
      </c>
      <c r="B206" s="1" t="n">
        <v>45161</v>
      </c>
      <c r="C206" s="1" t="n">
        <v>45962</v>
      </c>
      <c r="D206" t="inlineStr">
        <is>
          <t>VÄSTERBOTTENS LÄN</t>
        </is>
      </c>
      <c r="E206" t="inlineStr">
        <is>
          <t>MALÅ</t>
        </is>
      </c>
      <c r="F206" t="inlineStr">
        <is>
          <t>Sveaskog</t>
        </is>
      </c>
      <c r="G206" t="n">
        <v>63.6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26981-2025</t>
        </is>
      </c>
      <c r="B207" s="1" t="n">
        <v>45811.48984953704</v>
      </c>
      <c r="C207" s="1" t="n">
        <v>45962</v>
      </c>
      <c r="D207" t="inlineStr">
        <is>
          <t>VÄSTERBOTTENS LÄN</t>
        </is>
      </c>
      <c r="E207" t="inlineStr">
        <is>
          <t>MALÅ</t>
        </is>
      </c>
      <c r="F207" t="inlineStr">
        <is>
          <t>Sveaskog</t>
        </is>
      </c>
      <c r="G207" t="n">
        <v>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56727-2022</t>
        </is>
      </c>
      <c r="B208" s="1" t="n">
        <v>44893</v>
      </c>
      <c r="C208" s="1" t="n">
        <v>45962</v>
      </c>
      <c r="D208" t="inlineStr">
        <is>
          <t>VÄSTERBOTTENS LÄN</t>
        </is>
      </c>
      <c r="E208" t="inlineStr">
        <is>
          <t>MALÅ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37688-2024</t>
        </is>
      </c>
      <c r="B209" s="1" t="n">
        <v>45541</v>
      </c>
      <c r="C209" s="1" t="n">
        <v>45962</v>
      </c>
      <c r="D209" t="inlineStr">
        <is>
          <t>VÄSTERBOTTENS LÄN</t>
        </is>
      </c>
      <c r="E209" t="inlineStr">
        <is>
          <t>MALÅ</t>
        </is>
      </c>
      <c r="G209" t="n">
        <v>13.3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48224-2024</t>
        </is>
      </c>
      <c r="B210" s="1" t="n">
        <v>45590</v>
      </c>
      <c r="C210" s="1" t="n">
        <v>45962</v>
      </c>
      <c r="D210" t="inlineStr">
        <is>
          <t>VÄSTERBOTTENS LÄN</t>
        </is>
      </c>
      <c r="E210" t="inlineStr">
        <is>
          <t>MALÅ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61605-2024</t>
        </is>
      </c>
      <c r="B211" s="1" t="n">
        <v>45645</v>
      </c>
      <c r="C211" s="1" t="n">
        <v>45962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37468-2024</t>
        </is>
      </c>
      <c r="B212" s="1" t="n">
        <v>45540</v>
      </c>
      <c r="C212" s="1" t="n">
        <v>45962</v>
      </c>
      <c r="D212" t="inlineStr">
        <is>
          <t>VÄSTERBOTTENS LÄN</t>
        </is>
      </c>
      <c r="E212" t="inlineStr">
        <is>
          <t>MALÅ</t>
        </is>
      </c>
      <c r="G212" t="n">
        <v>4.9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48089-2024</t>
        </is>
      </c>
      <c r="B213" s="1" t="n">
        <v>45589</v>
      </c>
      <c r="C213" s="1" t="n">
        <v>45962</v>
      </c>
      <c r="D213" t="inlineStr">
        <is>
          <t>VÄSTERBOTTENS LÄN</t>
        </is>
      </c>
      <c r="E213" t="inlineStr">
        <is>
          <t>MALÅ</t>
        </is>
      </c>
      <c r="F213" t="inlineStr">
        <is>
          <t>SCA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61609-2024</t>
        </is>
      </c>
      <c r="B214" s="1" t="n">
        <v>45645</v>
      </c>
      <c r="C214" s="1" t="n">
        <v>45962</v>
      </c>
      <c r="D214" t="inlineStr">
        <is>
          <t>VÄSTERBOTTENS LÄN</t>
        </is>
      </c>
      <c r="E214" t="inlineStr">
        <is>
          <t>MALÅ</t>
        </is>
      </c>
      <c r="F214" t="inlineStr">
        <is>
          <t>Sveaskog</t>
        </is>
      </c>
      <c r="G214" t="n">
        <v>11.2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39385-2023</t>
        </is>
      </c>
      <c r="B215" s="1" t="n">
        <v>45166</v>
      </c>
      <c r="C215" s="1" t="n">
        <v>45962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4077-2022</t>
        </is>
      </c>
      <c r="B216" s="1" t="n">
        <v>44587</v>
      </c>
      <c r="C216" s="1" t="n">
        <v>45962</v>
      </c>
      <c r="D216" t="inlineStr">
        <is>
          <t>VÄSTERBOTTENS LÄN</t>
        </is>
      </c>
      <c r="E216" t="inlineStr">
        <is>
          <t>MALÅ</t>
        </is>
      </c>
      <c r="G216" t="n">
        <v>10.4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51383-2023</t>
        </is>
      </c>
      <c r="B217" s="1" t="n">
        <v>45219</v>
      </c>
      <c r="C217" s="1" t="n">
        <v>45962</v>
      </c>
      <c r="D217" t="inlineStr">
        <is>
          <t>VÄSTERBOTTENS LÄN</t>
        </is>
      </c>
      <c r="E217" t="inlineStr">
        <is>
          <t>MALÅ</t>
        </is>
      </c>
      <c r="F217" t="inlineStr">
        <is>
          <t>Sveaskog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56175-2024</t>
        </is>
      </c>
      <c r="B218" s="1" t="n">
        <v>45624.55708333333</v>
      </c>
      <c r="C218" s="1" t="n">
        <v>45962</v>
      </c>
      <c r="D218" t="inlineStr">
        <is>
          <t>VÄSTERBOTTENS LÄN</t>
        </is>
      </c>
      <c r="E218" t="inlineStr">
        <is>
          <t>MALÅ</t>
        </is>
      </c>
      <c r="F218" t="inlineStr">
        <is>
          <t>Sveaskog</t>
        </is>
      </c>
      <c r="G218" t="n">
        <v>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39152-2023</t>
        </is>
      </c>
      <c r="B219" s="1" t="n">
        <v>45166</v>
      </c>
      <c r="C219" s="1" t="n">
        <v>45962</v>
      </c>
      <c r="D219" t="inlineStr">
        <is>
          <t>VÄSTERBOTTENS LÄN</t>
        </is>
      </c>
      <c r="E219" t="inlineStr">
        <is>
          <t>MALÅ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39153-2023</t>
        </is>
      </c>
      <c r="B220" s="1" t="n">
        <v>45166</v>
      </c>
      <c r="C220" s="1" t="n">
        <v>45962</v>
      </c>
      <c r="D220" t="inlineStr">
        <is>
          <t>VÄSTERBOTTENS LÄN</t>
        </is>
      </c>
      <c r="E220" t="inlineStr">
        <is>
          <t>MALÅ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39791-2023</t>
        </is>
      </c>
      <c r="B221" s="1" t="n">
        <v>45167</v>
      </c>
      <c r="C221" s="1" t="n">
        <v>45962</v>
      </c>
      <c r="D221" t="inlineStr">
        <is>
          <t>VÄSTERBOTTENS LÄN</t>
        </is>
      </c>
      <c r="E221" t="inlineStr">
        <is>
          <t>MALÅ</t>
        </is>
      </c>
      <c r="G221" t="n">
        <v>10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4281-2025</t>
        </is>
      </c>
      <c r="B222" s="1" t="n">
        <v>45685.64454861111</v>
      </c>
      <c r="C222" s="1" t="n">
        <v>45962</v>
      </c>
      <c r="D222" t="inlineStr">
        <is>
          <t>VÄSTERBOTTENS LÄN</t>
        </is>
      </c>
      <c r="E222" t="inlineStr">
        <is>
          <t>MALÅ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13005-2023</t>
        </is>
      </c>
      <c r="B223" s="1" t="n">
        <v>45002</v>
      </c>
      <c r="C223" s="1" t="n">
        <v>45962</v>
      </c>
      <c r="D223" t="inlineStr">
        <is>
          <t>VÄSTERBOTTENS LÄN</t>
        </is>
      </c>
      <c r="E223" t="inlineStr">
        <is>
          <t>MALÅ</t>
        </is>
      </c>
      <c r="F223" t="inlineStr">
        <is>
          <t>SCA</t>
        </is>
      </c>
      <c r="G223" t="n">
        <v>18.6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10666-2025</t>
        </is>
      </c>
      <c r="B224" s="1" t="n">
        <v>45722</v>
      </c>
      <c r="C224" s="1" t="n">
        <v>45962</v>
      </c>
      <c r="D224" t="inlineStr">
        <is>
          <t>VÄSTERBOTTENS LÄN</t>
        </is>
      </c>
      <c r="E224" t="inlineStr">
        <is>
          <t>MALÅ</t>
        </is>
      </c>
      <c r="G224" t="n">
        <v>28.4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34413-2023</t>
        </is>
      </c>
      <c r="B225" s="1" t="n">
        <v>45139</v>
      </c>
      <c r="C225" s="1" t="n">
        <v>45962</v>
      </c>
      <c r="D225" t="inlineStr">
        <is>
          <t>VÄSTERBOTTENS LÄN</t>
        </is>
      </c>
      <c r="E225" t="inlineStr">
        <is>
          <t>MALÅ</t>
        </is>
      </c>
      <c r="F225" t="inlineStr">
        <is>
          <t>Sveaskog</t>
        </is>
      </c>
      <c r="G225" t="n">
        <v>3.9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46359-2023</t>
        </is>
      </c>
      <c r="B226" s="1" t="n">
        <v>45193</v>
      </c>
      <c r="C226" s="1" t="n">
        <v>45962</v>
      </c>
      <c r="D226" t="inlineStr">
        <is>
          <t>VÄSTERBOTTENS LÄN</t>
        </is>
      </c>
      <c r="E226" t="inlineStr">
        <is>
          <t>MALÅ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56638-2024</t>
        </is>
      </c>
      <c r="B227" s="1" t="n">
        <v>45625</v>
      </c>
      <c r="C227" s="1" t="n">
        <v>45962</v>
      </c>
      <c r="D227" t="inlineStr">
        <is>
          <t>VÄSTERBOTTENS LÄN</t>
        </is>
      </c>
      <c r="E227" t="inlineStr">
        <is>
          <t>MALÅ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56662-2024</t>
        </is>
      </c>
      <c r="B228" s="1" t="n">
        <v>45625</v>
      </c>
      <c r="C228" s="1" t="n">
        <v>45962</v>
      </c>
      <c r="D228" t="inlineStr">
        <is>
          <t>VÄSTERBOTTENS LÄN</t>
        </is>
      </c>
      <c r="E228" t="inlineStr">
        <is>
          <t>MALÅ</t>
        </is>
      </c>
      <c r="G228" t="n">
        <v>4.4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46066-2021</t>
        </is>
      </c>
      <c r="B229" s="1" t="n">
        <v>44441</v>
      </c>
      <c r="C229" s="1" t="n">
        <v>45962</v>
      </c>
      <c r="D229" t="inlineStr">
        <is>
          <t>VÄSTERBOTTENS LÄN</t>
        </is>
      </c>
      <c r="E229" t="inlineStr">
        <is>
          <t>MALÅ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50504-2024</t>
        </is>
      </c>
      <c r="B230" s="1" t="n">
        <v>45601</v>
      </c>
      <c r="C230" s="1" t="n">
        <v>45962</v>
      </c>
      <c r="D230" t="inlineStr">
        <is>
          <t>VÄSTERBOTTENS LÄN</t>
        </is>
      </c>
      <c r="E230" t="inlineStr">
        <is>
          <t>MALÅ</t>
        </is>
      </c>
      <c r="F230" t="inlineStr">
        <is>
          <t>SCA</t>
        </is>
      </c>
      <c r="G230" t="n">
        <v>25.9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37326-2023</t>
        </is>
      </c>
      <c r="B231" s="1" t="n">
        <v>45154</v>
      </c>
      <c r="C231" s="1" t="n">
        <v>45962</v>
      </c>
      <c r="D231" t="inlineStr">
        <is>
          <t>VÄSTERBOTTENS LÄN</t>
        </is>
      </c>
      <c r="E231" t="inlineStr">
        <is>
          <t>MALÅ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37183-2023</t>
        </is>
      </c>
      <c r="B232" s="1" t="n">
        <v>45154</v>
      </c>
      <c r="C232" s="1" t="n">
        <v>45962</v>
      </c>
      <c r="D232" t="inlineStr">
        <is>
          <t>VÄSTERBOTTENS LÄN</t>
        </is>
      </c>
      <c r="E232" t="inlineStr">
        <is>
          <t>MALÅ</t>
        </is>
      </c>
      <c r="G232" t="n">
        <v>41.2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47434-2023</t>
        </is>
      </c>
      <c r="B233" s="1" t="n">
        <v>45197</v>
      </c>
      <c r="C233" s="1" t="n">
        <v>45962</v>
      </c>
      <c r="D233" t="inlineStr">
        <is>
          <t>VÄSTERBOTTENS LÄN</t>
        </is>
      </c>
      <c r="E233" t="inlineStr">
        <is>
          <t>MALÅ</t>
        </is>
      </c>
      <c r="G233" t="n">
        <v>10.9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37785-2023</t>
        </is>
      </c>
      <c r="B234" s="1" t="n">
        <v>45159</v>
      </c>
      <c r="C234" s="1" t="n">
        <v>45962</v>
      </c>
      <c r="D234" t="inlineStr">
        <is>
          <t>VÄSTERBOTTENS LÄN</t>
        </is>
      </c>
      <c r="E234" t="inlineStr">
        <is>
          <t>MALÅ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6655-2025</t>
        </is>
      </c>
      <c r="B235" s="1" t="n">
        <v>45700.42770833334</v>
      </c>
      <c r="C235" s="1" t="n">
        <v>45962</v>
      </c>
      <c r="D235" t="inlineStr">
        <is>
          <t>VÄSTERBOTTENS LÄN</t>
        </is>
      </c>
      <c r="E235" t="inlineStr">
        <is>
          <t>MALÅ</t>
        </is>
      </c>
      <c r="F235" t="inlineStr">
        <is>
          <t>SCA</t>
        </is>
      </c>
      <c r="G235" t="n">
        <v>10.2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49011-2023</t>
        </is>
      </c>
      <c r="B236" s="1" t="n">
        <v>45204</v>
      </c>
      <c r="C236" s="1" t="n">
        <v>45962</v>
      </c>
      <c r="D236" t="inlineStr">
        <is>
          <t>VÄSTERBOTTENS LÄN</t>
        </is>
      </c>
      <c r="E236" t="inlineStr">
        <is>
          <t>MALÅ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49013-2023</t>
        </is>
      </c>
      <c r="B237" s="1" t="n">
        <v>45204</v>
      </c>
      <c r="C237" s="1" t="n">
        <v>45962</v>
      </c>
      <c r="D237" t="inlineStr">
        <is>
          <t>VÄSTERBOTTENS LÄN</t>
        </is>
      </c>
      <c r="E237" t="inlineStr">
        <is>
          <t>MALÅ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60624-2024</t>
        </is>
      </c>
      <c r="B238" s="1" t="n">
        <v>45642</v>
      </c>
      <c r="C238" s="1" t="n">
        <v>45962</v>
      </c>
      <c r="D238" t="inlineStr">
        <is>
          <t>VÄSTERBOTTENS LÄN</t>
        </is>
      </c>
      <c r="E238" t="inlineStr">
        <is>
          <t>MALÅ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60702-2024</t>
        </is>
      </c>
      <c r="B239" s="1" t="n">
        <v>45642</v>
      </c>
      <c r="C239" s="1" t="n">
        <v>45962</v>
      </c>
      <c r="D239" t="inlineStr">
        <is>
          <t>VÄSTERBOTTENS LÄN</t>
        </is>
      </c>
      <c r="E239" t="inlineStr">
        <is>
          <t>MALÅ</t>
        </is>
      </c>
      <c r="F239" t="inlineStr">
        <is>
          <t>Sveaskog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7007-2023</t>
        </is>
      </c>
      <c r="B240" s="1" t="n">
        <v>44967</v>
      </c>
      <c r="C240" s="1" t="n">
        <v>45962</v>
      </c>
      <c r="D240" t="inlineStr">
        <is>
          <t>VÄSTERBOTTENS LÄN</t>
        </is>
      </c>
      <c r="E240" t="inlineStr">
        <is>
          <t>MALÅ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1497-2025</t>
        </is>
      </c>
      <c r="B241" s="1" t="n">
        <v>45667</v>
      </c>
      <c r="C241" s="1" t="n">
        <v>45962</v>
      </c>
      <c r="D241" t="inlineStr">
        <is>
          <t>VÄSTERBOTTENS LÄN</t>
        </is>
      </c>
      <c r="E241" t="inlineStr">
        <is>
          <t>MALÅ</t>
        </is>
      </c>
      <c r="F241" t="inlineStr">
        <is>
          <t>Sveaskog</t>
        </is>
      </c>
      <c r="G241" t="n">
        <v>13.1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62257-2023</t>
        </is>
      </c>
      <c r="B242" s="1" t="n">
        <v>45267</v>
      </c>
      <c r="C242" s="1" t="n">
        <v>45962</v>
      </c>
      <c r="D242" t="inlineStr">
        <is>
          <t>VÄSTERBOTTENS LÄN</t>
        </is>
      </c>
      <c r="E242" t="inlineStr">
        <is>
          <t>MALÅ</t>
        </is>
      </c>
      <c r="F242" t="inlineStr">
        <is>
          <t>Sveaskog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38877-2023</t>
        </is>
      </c>
      <c r="B243" s="1" t="n">
        <v>45162</v>
      </c>
      <c r="C243" s="1" t="n">
        <v>45962</v>
      </c>
      <c r="D243" t="inlineStr">
        <is>
          <t>VÄSTERBOTTENS LÄN</t>
        </is>
      </c>
      <c r="E243" t="inlineStr">
        <is>
          <t>MALÅ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4927-2025</t>
        </is>
      </c>
      <c r="B244" s="1" t="n">
        <v>45688.68456018518</v>
      </c>
      <c r="C244" s="1" t="n">
        <v>45962</v>
      </c>
      <c r="D244" t="inlineStr">
        <is>
          <t>VÄSTERBOTTENS LÄN</t>
        </is>
      </c>
      <c r="E244" t="inlineStr">
        <is>
          <t>MALÅ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32679-2023</t>
        </is>
      </c>
      <c r="B245" s="1" t="n">
        <v>45111</v>
      </c>
      <c r="C245" s="1" t="n">
        <v>45962</v>
      </c>
      <c r="D245" t="inlineStr">
        <is>
          <t>VÄSTERBOTTENS LÄN</t>
        </is>
      </c>
      <c r="E245" t="inlineStr">
        <is>
          <t>MALÅ</t>
        </is>
      </c>
      <c r="G245" t="n">
        <v>14.9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36706-2023</t>
        </is>
      </c>
      <c r="B246" s="1" t="n">
        <v>45152</v>
      </c>
      <c r="C246" s="1" t="n">
        <v>45962</v>
      </c>
      <c r="D246" t="inlineStr">
        <is>
          <t>VÄSTERBOTTENS LÄN</t>
        </is>
      </c>
      <c r="E246" t="inlineStr">
        <is>
          <t>MALÅ</t>
        </is>
      </c>
      <c r="G246" t="n">
        <v>41.7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42182-2023</t>
        </is>
      </c>
      <c r="B247" s="1" t="n">
        <v>45178</v>
      </c>
      <c r="C247" s="1" t="n">
        <v>45962</v>
      </c>
      <c r="D247" t="inlineStr">
        <is>
          <t>VÄSTERBOTTENS LÄN</t>
        </is>
      </c>
      <c r="E247" t="inlineStr">
        <is>
          <t>MALÅ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37444-2023</t>
        </is>
      </c>
      <c r="B248" s="1" t="n">
        <v>45155</v>
      </c>
      <c r="C248" s="1" t="n">
        <v>45962</v>
      </c>
      <c r="D248" t="inlineStr">
        <is>
          <t>VÄSTERBOTTENS LÄN</t>
        </is>
      </c>
      <c r="E248" t="inlineStr">
        <is>
          <t>MALÅ</t>
        </is>
      </c>
      <c r="G248" t="n">
        <v>5.6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37537-2023</t>
        </is>
      </c>
      <c r="B249" s="1" t="n">
        <v>45158</v>
      </c>
      <c r="C249" s="1" t="n">
        <v>45962</v>
      </c>
      <c r="D249" t="inlineStr">
        <is>
          <t>VÄSTERBOTTENS LÄN</t>
        </is>
      </c>
      <c r="E249" t="inlineStr">
        <is>
          <t>MALÅ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39788-2023</t>
        </is>
      </c>
      <c r="B250" s="1" t="n">
        <v>45167</v>
      </c>
      <c r="C250" s="1" t="n">
        <v>45962</v>
      </c>
      <c r="D250" t="inlineStr">
        <is>
          <t>VÄSTERBOTTENS LÄN</t>
        </is>
      </c>
      <c r="E250" t="inlineStr">
        <is>
          <t>MALÅ</t>
        </is>
      </c>
      <c r="G250" t="n">
        <v>5.3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44626-2023</t>
        </is>
      </c>
      <c r="B251" s="1" t="n">
        <v>45184</v>
      </c>
      <c r="C251" s="1" t="n">
        <v>45962</v>
      </c>
      <c r="D251" t="inlineStr">
        <is>
          <t>VÄSTERBOTTENS LÄN</t>
        </is>
      </c>
      <c r="E251" t="inlineStr">
        <is>
          <t>MALÅ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36054-2023</t>
        </is>
      </c>
      <c r="B252" s="1" t="n">
        <v>45148</v>
      </c>
      <c r="C252" s="1" t="n">
        <v>45962</v>
      </c>
      <c r="D252" t="inlineStr">
        <is>
          <t>VÄSTERBOTTENS LÄN</t>
        </is>
      </c>
      <c r="E252" t="inlineStr">
        <is>
          <t>MALÅ</t>
        </is>
      </c>
      <c r="G252" t="n">
        <v>16.2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13007-2025</t>
        </is>
      </c>
      <c r="B253" s="1" t="n">
        <v>45734.51712962963</v>
      </c>
      <c r="C253" s="1" t="n">
        <v>45962</v>
      </c>
      <c r="D253" t="inlineStr">
        <is>
          <t>VÄSTERBOTTENS LÄN</t>
        </is>
      </c>
      <c r="E253" t="inlineStr">
        <is>
          <t>MALÅ</t>
        </is>
      </c>
      <c r="G253" t="n">
        <v>6.5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37960-2023</t>
        </is>
      </c>
      <c r="B254" s="1" t="n">
        <v>45160</v>
      </c>
      <c r="C254" s="1" t="n">
        <v>45962</v>
      </c>
      <c r="D254" t="inlineStr">
        <is>
          <t>VÄSTERBOTTENS LÄN</t>
        </is>
      </c>
      <c r="E254" t="inlineStr">
        <is>
          <t>MALÅ</t>
        </is>
      </c>
      <c r="F254" t="inlineStr">
        <is>
          <t>Sveaskog</t>
        </is>
      </c>
      <c r="G254" t="n">
        <v>21.8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56663-2024</t>
        </is>
      </c>
      <c r="B255" s="1" t="n">
        <v>45625</v>
      </c>
      <c r="C255" s="1" t="n">
        <v>45962</v>
      </c>
      <c r="D255" t="inlineStr">
        <is>
          <t>VÄSTERBOTTENS LÄN</t>
        </is>
      </c>
      <c r="E255" t="inlineStr">
        <is>
          <t>MALÅ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46892-2025</t>
        </is>
      </c>
      <c r="B256" s="1" t="n">
        <v>45929.37929398148</v>
      </c>
      <c r="C256" s="1" t="n">
        <v>45962</v>
      </c>
      <c r="D256" t="inlineStr">
        <is>
          <t>VÄSTERBOTTENS LÄN</t>
        </is>
      </c>
      <c r="E256" t="inlineStr">
        <is>
          <t>MALÅ</t>
        </is>
      </c>
      <c r="F256" t="inlineStr">
        <is>
          <t>Sveaskog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52795-2024</t>
        </is>
      </c>
      <c r="B257" s="1" t="n">
        <v>45610</v>
      </c>
      <c r="C257" s="1" t="n">
        <v>45962</v>
      </c>
      <c r="D257" t="inlineStr">
        <is>
          <t>VÄSTERBOTTENS LÄN</t>
        </is>
      </c>
      <c r="E257" t="inlineStr">
        <is>
          <t>MALÅ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39320-2023</t>
        </is>
      </c>
      <c r="B258" s="1" t="n">
        <v>45166</v>
      </c>
      <c r="C258" s="1" t="n">
        <v>45962</v>
      </c>
      <c r="D258" t="inlineStr">
        <is>
          <t>VÄSTERBOTTENS LÄN</t>
        </is>
      </c>
      <c r="E258" t="inlineStr">
        <is>
          <t>MALÅ</t>
        </is>
      </c>
      <c r="F258" t="inlineStr">
        <is>
          <t>Kyrkan</t>
        </is>
      </c>
      <c r="G258" t="n">
        <v>84.5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36425-2023</t>
        </is>
      </c>
      <c r="B259" s="1" t="n">
        <v>45152</v>
      </c>
      <c r="C259" s="1" t="n">
        <v>45962</v>
      </c>
      <c r="D259" t="inlineStr">
        <is>
          <t>VÄSTERBOTTENS LÄN</t>
        </is>
      </c>
      <c r="E259" t="inlineStr">
        <is>
          <t>MALÅ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14504-2024</t>
        </is>
      </c>
      <c r="B260" s="1" t="n">
        <v>45394</v>
      </c>
      <c r="C260" s="1" t="n">
        <v>45962</v>
      </c>
      <c r="D260" t="inlineStr">
        <is>
          <t>VÄSTERBOTTENS LÄN</t>
        </is>
      </c>
      <c r="E260" t="inlineStr">
        <is>
          <t>MALÅ</t>
        </is>
      </c>
      <c r="F260" t="inlineStr">
        <is>
          <t>Sveaskog</t>
        </is>
      </c>
      <c r="G260" t="n">
        <v>6.5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14512-2024</t>
        </is>
      </c>
      <c r="B261" s="1" t="n">
        <v>45394</v>
      </c>
      <c r="C261" s="1" t="n">
        <v>45962</v>
      </c>
      <c r="D261" t="inlineStr">
        <is>
          <t>VÄSTERBOTTENS LÄN</t>
        </is>
      </c>
      <c r="E261" t="inlineStr">
        <is>
          <t>MALÅ</t>
        </is>
      </c>
      <c r="F261" t="inlineStr">
        <is>
          <t>Sveaskog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37159-2023</t>
        </is>
      </c>
      <c r="B262" s="1" t="n">
        <v>45154</v>
      </c>
      <c r="C262" s="1" t="n">
        <v>45962</v>
      </c>
      <c r="D262" t="inlineStr">
        <is>
          <t>VÄSTERBOTTENS LÄN</t>
        </is>
      </c>
      <c r="E262" t="inlineStr">
        <is>
          <t>MALÅ</t>
        </is>
      </c>
      <c r="G262" t="n">
        <v>63.5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10121-2025</t>
        </is>
      </c>
      <c r="B263" s="1" t="n">
        <v>45719</v>
      </c>
      <c r="C263" s="1" t="n">
        <v>45962</v>
      </c>
      <c r="D263" t="inlineStr">
        <is>
          <t>VÄSTERBOTTENS LÄN</t>
        </is>
      </c>
      <c r="E263" t="inlineStr">
        <is>
          <t>MALÅ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33188-2024</t>
        </is>
      </c>
      <c r="B264" s="1" t="n">
        <v>45518</v>
      </c>
      <c r="C264" s="1" t="n">
        <v>45962</v>
      </c>
      <c r="D264" t="inlineStr">
        <is>
          <t>VÄSTERBOTTENS LÄN</t>
        </is>
      </c>
      <c r="E264" t="inlineStr">
        <is>
          <t>MALÅ</t>
        </is>
      </c>
      <c r="F264" t="inlineStr">
        <is>
          <t>Kommuner</t>
        </is>
      </c>
      <c r="G264" t="n">
        <v>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48327-2023</t>
        </is>
      </c>
      <c r="B265" s="1" t="n">
        <v>45201</v>
      </c>
      <c r="C265" s="1" t="n">
        <v>45962</v>
      </c>
      <c r="D265" t="inlineStr">
        <is>
          <t>VÄSTERBOTTENS LÄN</t>
        </is>
      </c>
      <c r="E265" t="inlineStr">
        <is>
          <t>MALÅ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54239-2022</t>
        </is>
      </c>
      <c r="B266" s="1" t="n">
        <v>44881</v>
      </c>
      <c r="C266" s="1" t="n">
        <v>45962</v>
      </c>
      <c r="D266" t="inlineStr">
        <is>
          <t>VÄSTERBOTTENS LÄN</t>
        </is>
      </c>
      <c r="E266" t="inlineStr">
        <is>
          <t>MALÅ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37172-2023</t>
        </is>
      </c>
      <c r="B267" s="1" t="n">
        <v>45154</v>
      </c>
      <c r="C267" s="1" t="n">
        <v>45962</v>
      </c>
      <c r="D267" t="inlineStr">
        <is>
          <t>VÄSTERBOTTENS LÄN</t>
        </is>
      </c>
      <c r="E267" t="inlineStr">
        <is>
          <t>MALÅ</t>
        </is>
      </c>
      <c r="G267" t="n">
        <v>73.7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35248-2025</t>
        </is>
      </c>
      <c r="B268" s="1" t="n">
        <v>45853.65667824074</v>
      </c>
      <c r="C268" s="1" t="n">
        <v>45962</v>
      </c>
      <c r="D268" t="inlineStr">
        <is>
          <t>VÄSTERBOTTENS LÄN</t>
        </is>
      </c>
      <c r="E268" t="inlineStr">
        <is>
          <t>MALÅ</t>
        </is>
      </c>
      <c r="F268" t="inlineStr">
        <is>
          <t>SCA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55067-2024</t>
        </is>
      </c>
      <c r="B269" s="1" t="n">
        <v>45621.41216435185</v>
      </c>
      <c r="C269" s="1" t="n">
        <v>45962</v>
      </c>
      <c r="D269" t="inlineStr">
        <is>
          <t>VÄSTERBOTTENS LÄN</t>
        </is>
      </c>
      <c r="E269" t="inlineStr">
        <is>
          <t>MALÅ</t>
        </is>
      </c>
      <c r="G269" t="n">
        <v>4.9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42410-2023</t>
        </is>
      </c>
      <c r="B270" s="1" t="n">
        <v>45180</v>
      </c>
      <c r="C270" s="1" t="n">
        <v>45962</v>
      </c>
      <c r="D270" t="inlineStr">
        <is>
          <t>VÄSTERBOTTENS LÄN</t>
        </is>
      </c>
      <c r="E270" t="inlineStr">
        <is>
          <t>MALÅ</t>
        </is>
      </c>
      <c r="G270" t="n">
        <v>7.4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35723-2025</t>
        </is>
      </c>
      <c r="B271" s="1" t="n">
        <v>45860.44605324074</v>
      </c>
      <c r="C271" s="1" t="n">
        <v>45962</v>
      </c>
      <c r="D271" t="inlineStr">
        <is>
          <t>VÄSTERBOTTENS LÄN</t>
        </is>
      </c>
      <c r="E271" t="inlineStr">
        <is>
          <t>MALÅ</t>
        </is>
      </c>
      <c r="F271" t="inlineStr">
        <is>
          <t>Sveaskog</t>
        </is>
      </c>
      <c r="G271" t="n">
        <v>14.7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35726-2025</t>
        </is>
      </c>
      <c r="B272" s="1" t="n">
        <v>45860.45328703704</v>
      </c>
      <c r="C272" s="1" t="n">
        <v>45962</v>
      </c>
      <c r="D272" t="inlineStr">
        <is>
          <t>VÄSTERBOTTENS LÄN</t>
        </is>
      </c>
      <c r="E272" t="inlineStr">
        <is>
          <t>MALÅ</t>
        </is>
      </c>
      <c r="F272" t="inlineStr">
        <is>
          <t>Sveaskog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37897-2023</t>
        </is>
      </c>
      <c r="B273" s="1" t="n">
        <v>45159</v>
      </c>
      <c r="C273" s="1" t="n">
        <v>45962</v>
      </c>
      <c r="D273" t="inlineStr">
        <is>
          <t>VÄSTERBOTTENS LÄN</t>
        </is>
      </c>
      <c r="E273" t="inlineStr">
        <is>
          <t>MALÅ</t>
        </is>
      </c>
      <c r="G273" t="n">
        <v>30.4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35844-2025</t>
        </is>
      </c>
      <c r="B274" s="1" t="n">
        <v>45861.55707175926</v>
      </c>
      <c r="C274" s="1" t="n">
        <v>45962</v>
      </c>
      <c r="D274" t="inlineStr">
        <is>
          <t>VÄSTERBOTTENS LÄN</t>
        </is>
      </c>
      <c r="E274" t="inlineStr">
        <is>
          <t>MALÅ</t>
        </is>
      </c>
      <c r="F274" t="inlineStr">
        <is>
          <t>Sveaskog</t>
        </is>
      </c>
      <c r="G274" t="n">
        <v>8.4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35845-2025</t>
        </is>
      </c>
      <c r="B275" s="1" t="n">
        <v>45861.56920138889</v>
      </c>
      <c r="C275" s="1" t="n">
        <v>45962</v>
      </c>
      <c r="D275" t="inlineStr">
        <is>
          <t>VÄSTERBOTTENS LÄN</t>
        </is>
      </c>
      <c r="E275" t="inlineStr">
        <is>
          <t>MALÅ</t>
        </is>
      </c>
      <c r="F275" t="inlineStr">
        <is>
          <t>Sveaskog</t>
        </is>
      </c>
      <c r="G275" t="n">
        <v>10.9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39246-2023</t>
        </is>
      </c>
      <c r="B276" s="1" t="n">
        <v>45166</v>
      </c>
      <c r="C276" s="1" t="n">
        <v>45962</v>
      </c>
      <c r="D276" t="inlineStr">
        <is>
          <t>VÄSTERBOTTENS LÄN</t>
        </is>
      </c>
      <c r="E276" t="inlineStr">
        <is>
          <t>MALÅ</t>
        </is>
      </c>
      <c r="F276" t="inlineStr">
        <is>
          <t>Sveaskog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40593-2023</t>
        </is>
      </c>
      <c r="B277" s="1" t="n">
        <v>45170</v>
      </c>
      <c r="C277" s="1" t="n">
        <v>45962</v>
      </c>
      <c r="D277" t="inlineStr">
        <is>
          <t>VÄSTERBOTTENS LÄN</t>
        </is>
      </c>
      <c r="E277" t="inlineStr">
        <is>
          <t>MALÅ</t>
        </is>
      </c>
      <c r="F277" t="inlineStr">
        <is>
          <t>Sveaskog</t>
        </is>
      </c>
      <c r="G277" t="n">
        <v>18.2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40618-2023</t>
        </is>
      </c>
      <c r="B278" s="1" t="n">
        <v>45170</v>
      </c>
      <c r="C278" s="1" t="n">
        <v>45962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23.4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35728-2025</t>
        </is>
      </c>
      <c r="B279" s="1" t="n">
        <v>45860.46180555555</v>
      </c>
      <c r="C279" s="1" t="n">
        <v>45962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14.8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54437-2023</t>
        </is>
      </c>
      <c r="B280" s="1" t="n">
        <v>45233</v>
      </c>
      <c r="C280" s="1" t="n">
        <v>45962</v>
      </c>
      <c r="D280" t="inlineStr">
        <is>
          <t>VÄSTERBOTTENS LÄN</t>
        </is>
      </c>
      <c r="E280" t="inlineStr">
        <is>
          <t>MALÅ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35848-2025</t>
        </is>
      </c>
      <c r="B281" s="1" t="n">
        <v>45861.58435185185</v>
      </c>
      <c r="C281" s="1" t="n">
        <v>45962</v>
      </c>
      <c r="D281" t="inlineStr">
        <is>
          <t>VÄSTERBOTTENS LÄN</t>
        </is>
      </c>
      <c r="E281" t="inlineStr">
        <is>
          <t>MALÅ</t>
        </is>
      </c>
      <c r="F281" t="inlineStr">
        <is>
          <t>Sveaskog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35851-2025</t>
        </is>
      </c>
      <c r="B282" s="1" t="n">
        <v>45861.60244212963</v>
      </c>
      <c r="C282" s="1" t="n">
        <v>45962</v>
      </c>
      <c r="D282" t="inlineStr">
        <is>
          <t>VÄSTERBOTTENS LÄN</t>
        </is>
      </c>
      <c r="E282" t="inlineStr">
        <is>
          <t>MALÅ</t>
        </is>
      </c>
      <c r="F282" t="inlineStr">
        <is>
          <t>Sveaskog</t>
        </is>
      </c>
      <c r="G282" t="n">
        <v>7.5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35852-2025</t>
        </is>
      </c>
      <c r="B283" s="1" t="n">
        <v>45861.60447916666</v>
      </c>
      <c r="C283" s="1" t="n">
        <v>45962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35853-2025</t>
        </is>
      </c>
      <c r="B284" s="1" t="n">
        <v>45861.61166666666</v>
      </c>
      <c r="C284" s="1" t="n">
        <v>45962</v>
      </c>
      <c r="D284" t="inlineStr">
        <is>
          <t>VÄSTERBOTTENS LÄN</t>
        </is>
      </c>
      <c r="E284" t="inlineStr">
        <is>
          <t>MALÅ</t>
        </is>
      </c>
      <c r="F284" t="inlineStr">
        <is>
          <t>Sveaskog</t>
        </is>
      </c>
      <c r="G284" t="n">
        <v>5.4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35850-2025</t>
        </is>
      </c>
      <c r="B285" s="1" t="n">
        <v>45861.5971875</v>
      </c>
      <c r="C285" s="1" t="n">
        <v>45962</v>
      </c>
      <c r="D285" t="inlineStr">
        <is>
          <t>VÄSTERBOTTENS LÄN</t>
        </is>
      </c>
      <c r="E285" t="inlineStr">
        <is>
          <t>MALÅ</t>
        </is>
      </c>
      <c r="F285" t="inlineStr">
        <is>
          <t>Sveaskog</t>
        </is>
      </c>
      <c r="G285" t="n">
        <v>11.4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35856-2025</t>
        </is>
      </c>
      <c r="B286" s="1" t="n">
        <v>45861.61929398148</v>
      </c>
      <c r="C286" s="1" t="n">
        <v>45962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48322-2023</t>
        </is>
      </c>
      <c r="B287" s="1" t="n">
        <v>45201</v>
      </c>
      <c r="C287" s="1" t="n">
        <v>45962</v>
      </c>
      <c r="D287" t="inlineStr">
        <is>
          <t>VÄSTERBOTTENS LÄN</t>
        </is>
      </c>
      <c r="E287" t="inlineStr">
        <is>
          <t>MALÅ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547-2025</t>
        </is>
      </c>
      <c r="B288" s="1" t="n">
        <v>45660</v>
      </c>
      <c r="C288" s="1" t="n">
        <v>45962</v>
      </c>
      <c r="D288" t="inlineStr">
        <is>
          <t>VÄSTERBOTTENS LÄN</t>
        </is>
      </c>
      <c r="E288" t="inlineStr">
        <is>
          <t>MALÅ</t>
        </is>
      </c>
      <c r="G288" t="n">
        <v>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38836-2025</t>
        </is>
      </c>
      <c r="B289" s="1" t="n">
        <v>45887.53207175926</v>
      </c>
      <c r="C289" s="1" t="n">
        <v>45962</v>
      </c>
      <c r="D289" t="inlineStr">
        <is>
          <t>VÄSTERBOTTENS LÄN</t>
        </is>
      </c>
      <c r="E289" t="inlineStr">
        <is>
          <t>MALÅ</t>
        </is>
      </c>
      <c r="G289" t="n">
        <v>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14305-2025</t>
        </is>
      </c>
      <c r="B290" s="1" t="n">
        <v>45740.69831018519</v>
      </c>
      <c r="C290" s="1" t="n">
        <v>45962</v>
      </c>
      <c r="D290" t="inlineStr">
        <is>
          <t>VÄSTERBOTTENS LÄN</t>
        </is>
      </c>
      <c r="E290" t="inlineStr">
        <is>
          <t>MALÅ</t>
        </is>
      </c>
      <c r="G290" t="n">
        <v>10.3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36286-2025</t>
        </is>
      </c>
      <c r="B291" s="1" t="n">
        <v>45867.65657407408</v>
      </c>
      <c r="C291" s="1" t="n">
        <v>45962</v>
      </c>
      <c r="D291" t="inlineStr">
        <is>
          <t>VÄSTERBOTTENS LÄN</t>
        </is>
      </c>
      <c r="E291" t="inlineStr">
        <is>
          <t>MALÅ</t>
        </is>
      </c>
      <c r="G291" t="n">
        <v>8.300000000000001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58856-2024</t>
        </is>
      </c>
      <c r="B292" s="1" t="n">
        <v>45636.39815972222</v>
      </c>
      <c r="C292" s="1" t="n">
        <v>45962</v>
      </c>
      <c r="D292" t="inlineStr">
        <is>
          <t>VÄSTERBOTTENS LÄN</t>
        </is>
      </c>
      <c r="E292" t="inlineStr">
        <is>
          <t>MALÅ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58858-2024</t>
        </is>
      </c>
      <c r="B293" s="1" t="n">
        <v>45636.39973379629</v>
      </c>
      <c r="C293" s="1" t="n">
        <v>45962</v>
      </c>
      <c r="D293" t="inlineStr">
        <is>
          <t>VÄSTERBOTTENS LÄN</t>
        </is>
      </c>
      <c r="E293" t="inlineStr">
        <is>
          <t>MALÅ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41792-2023</t>
        </is>
      </c>
      <c r="B294" s="1" t="n">
        <v>45176</v>
      </c>
      <c r="C294" s="1" t="n">
        <v>45962</v>
      </c>
      <c r="D294" t="inlineStr">
        <is>
          <t>VÄSTERBOTTENS LÄN</t>
        </is>
      </c>
      <c r="E294" t="inlineStr">
        <is>
          <t>MALÅ</t>
        </is>
      </c>
      <c r="F294" t="inlineStr">
        <is>
          <t>Sveaskog</t>
        </is>
      </c>
      <c r="G294" t="n">
        <v>10.7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41852-2023</t>
        </is>
      </c>
      <c r="B295" s="1" t="n">
        <v>45174</v>
      </c>
      <c r="C295" s="1" t="n">
        <v>45962</v>
      </c>
      <c r="D295" t="inlineStr">
        <is>
          <t>VÄSTERBOTTENS LÄN</t>
        </is>
      </c>
      <c r="E295" t="inlineStr">
        <is>
          <t>MALÅ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46896-2025</t>
        </is>
      </c>
      <c r="B296" s="1" t="n">
        <v>45929.38594907407</v>
      </c>
      <c r="C296" s="1" t="n">
        <v>45962</v>
      </c>
      <c r="D296" t="inlineStr">
        <is>
          <t>VÄSTERBOTTENS LÄN</t>
        </is>
      </c>
      <c r="E296" t="inlineStr">
        <is>
          <t>MALÅ</t>
        </is>
      </c>
      <c r="F296" t="inlineStr">
        <is>
          <t>Sveaskog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60616-2024</t>
        </is>
      </c>
      <c r="B297" s="1" t="n">
        <v>45642</v>
      </c>
      <c r="C297" s="1" t="n">
        <v>45962</v>
      </c>
      <c r="D297" t="inlineStr">
        <is>
          <t>VÄSTERBOTTENS LÄN</t>
        </is>
      </c>
      <c r="E297" t="inlineStr">
        <is>
          <t>MALÅ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36580-2025</t>
        </is>
      </c>
      <c r="B298" s="1" t="n">
        <v>45870.42599537037</v>
      </c>
      <c r="C298" s="1" t="n">
        <v>45962</v>
      </c>
      <c r="D298" t="inlineStr">
        <is>
          <t>VÄSTERBOTTENS LÄN</t>
        </is>
      </c>
      <c r="E298" t="inlineStr">
        <is>
          <t>MALÅ</t>
        </is>
      </c>
      <c r="F298" t="inlineStr">
        <is>
          <t>Sveaskog</t>
        </is>
      </c>
      <c r="G298" t="n">
        <v>3.6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36583-2025</t>
        </is>
      </c>
      <c r="B299" s="1" t="n">
        <v>45870.43251157407</v>
      </c>
      <c r="C299" s="1" t="n">
        <v>45962</v>
      </c>
      <c r="D299" t="inlineStr">
        <is>
          <t>VÄSTERBOTTENS LÄN</t>
        </is>
      </c>
      <c r="E299" t="inlineStr">
        <is>
          <t>MALÅ</t>
        </is>
      </c>
      <c r="F299" t="inlineStr">
        <is>
          <t>Sveaskog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33690-2024</t>
        </is>
      </c>
      <c r="B300" s="1" t="n">
        <v>45520.51274305556</v>
      </c>
      <c r="C300" s="1" t="n">
        <v>45962</v>
      </c>
      <c r="D300" t="inlineStr">
        <is>
          <t>VÄSTERBOTTENS LÄN</t>
        </is>
      </c>
      <c r="E300" t="inlineStr">
        <is>
          <t>MALÅ</t>
        </is>
      </c>
      <c r="F300" t="inlineStr">
        <is>
          <t>Sveaskog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55507-2024</t>
        </is>
      </c>
      <c r="B301" s="1" t="n">
        <v>45622.46129629629</v>
      </c>
      <c r="C301" s="1" t="n">
        <v>45962</v>
      </c>
      <c r="D301" t="inlineStr">
        <is>
          <t>VÄSTERBOTTENS LÄN</t>
        </is>
      </c>
      <c r="E301" t="inlineStr">
        <is>
          <t>MALÅ</t>
        </is>
      </c>
      <c r="F301" t="inlineStr">
        <is>
          <t>Sveaskog</t>
        </is>
      </c>
      <c r="G301" t="n">
        <v>12.5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60591-2024</t>
        </is>
      </c>
      <c r="B302" s="1" t="n">
        <v>45642</v>
      </c>
      <c r="C302" s="1" t="n">
        <v>45962</v>
      </c>
      <c r="D302" t="inlineStr">
        <is>
          <t>VÄSTERBOTTENS LÄN</t>
        </is>
      </c>
      <c r="E302" t="inlineStr">
        <is>
          <t>MALÅ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37119-2025</t>
        </is>
      </c>
      <c r="B303" s="1" t="n">
        <v>45875</v>
      </c>
      <c r="C303" s="1" t="n">
        <v>45962</v>
      </c>
      <c r="D303" t="inlineStr">
        <is>
          <t>VÄSTERBOTTENS LÄN</t>
        </is>
      </c>
      <c r="E303" t="inlineStr">
        <is>
          <t>MALÅ</t>
        </is>
      </c>
      <c r="G303" t="n">
        <v>5.9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37922-2023</t>
        </is>
      </c>
      <c r="B304" s="1" t="n">
        <v>45159</v>
      </c>
      <c r="C304" s="1" t="n">
        <v>45962</v>
      </c>
      <c r="D304" t="inlineStr">
        <is>
          <t>VÄSTERBOTTENS LÄN</t>
        </is>
      </c>
      <c r="E304" t="inlineStr">
        <is>
          <t>MALÅ</t>
        </is>
      </c>
      <c r="G304" t="n">
        <v>9.699999999999999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59866-2021</t>
        </is>
      </c>
      <c r="B305" s="1" t="n">
        <v>44491</v>
      </c>
      <c r="C305" s="1" t="n">
        <v>45962</v>
      </c>
      <c r="D305" t="inlineStr">
        <is>
          <t>VÄSTERBOTTENS LÄN</t>
        </is>
      </c>
      <c r="E305" t="inlineStr">
        <is>
          <t>MALÅ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50517-2024</t>
        </is>
      </c>
      <c r="B306" s="1" t="n">
        <v>45601</v>
      </c>
      <c r="C306" s="1" t="n">
        <v>45962</v>
      </c>
      <c r="D306" t="inlineStr">
        <is>
          <t>VÄSTERBOTTENS LÄN</t>
        </is>
      </c>
      <c r="E306" t="inlineStr">
        <is>
          <t>MALÅ</t>
        </is>
      </c>
      <c r="F306" t="inlineStr">
        <is>
          <t>SCA</t>
        </is>
      </c>
      <c r="G306" t="n">
        <v>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46620-2025</t>
        </is>
      </c>
      <c r="B307" s="1" t="n">
        <v>45926.43436342593</v>
      </c>
      <c r="C307" s="1" t="n">
        <v>45962</v>
      </c>
      <c r="D307" t="inlineStr">
        <is>
          <t>VÄSTERBOTTENS LÄN</t>
        </is>
      </c>
      <c r="E307" t="inlineStr">
        <is>
          <t>MALÅ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48058-2025</t>
        </is>
      </c>
      <c r="B308" s="1" t="n">
        <v>45932.67960648148</v>
      </c>
      <c r="C308" s="1" t="n">
        <v>45962</v>
      </c>
      <c r="D308" t="inlineStr">
        <is>
          <t>VÄSTERBOTTENS LÄN</t>
        </is>
      </c>
      <c r="E308" t="inlineStr">
        <is>
          <t>MALÅ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29897-2023</t>
        </is>
      </c>
      <c r="B309" s="1" t="n">
        <v>45107</v>
      </c>
      <c r="C309" s="1" t="n">
        <v>45962</v>
      </c>
      <c r="D309" t="inlineStr">
        <is>
          <t>VÄSTERBOTTENS LÄN</t>
        </is>
      </c>
      <c r="E309" t="inlineStr">
        <is>
          <t>MALÅ</t>
        </is>
      </c>
      <c r="F309" t="inlineStr">
        <is>
          <t>Sveaskog</t>
        </is>
      </c>
      <c r="G309" t="n">
        <v>14.7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39622-2025</t>
        </is>
      </c>
      <c r="B310" s="1" t="n">
        <v>45890.57387731481</v>
      </c>
      <c r="C310" s="1" t="n">
        <v>45962</v>
      </c>
      <c r="D310" t="inlineStr">
        <is>
          <t>VÄSTERBOTTENS LÄN</t>
        </is>
      </c>
      <c r="E310" t="inlineStr">
        <is>
          <t>MALÅ</t>
        </is>
      </c>
      <c r="F310" t="inlineStr">
        <is>
          <t>Sveaskog</t>
        </is>
      </c>
      <c r="G310" t="n">
        <v>14.3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39614-2025</t>
        </is>
      </c>
      <c r="B311" s="1" t="n">
        <v>45890.56412037037</v>
      </c>
      <c r="C311" s="1" t="n">
        <v>45962</v>
      </c>
      <c r="D311" t="inlineStr">
        <is>
          <t>VÄSTERBOTTENS LÄN</t>
        </is>
      </c>
      <c r="E311" t="inlineStr">
        <is>
          <t>MALÅ</t>
        </is>
      </c>
      <c r="F311" t="inlineStr">
        <is>
          <t>Sveaskog</t>
        </is>
      </c>
      <c r="G311" t="n">
        <v>7.4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39627-2025</t>
        </is>
      </c>
      <c r="B312" s="1" t="n">
        <v>45890.5809837963</v>
      </c>
      <c r="C312" s="1" t="n">
        <v>45962</v>
      </c>
      <c r="D312" t="inlineStr">
        <is>
          <t>VÄSTERBOTTENS LÄN</t>
        </is>
      </c>
      <c r="E312" t="inlineStr">
        <is>
          <t>MALÅ</t>
        </is>
      </c>
      <c r="F312" t="inlineStr">
        <is>
          <t>Sveaskog</t>
        </is>
      </c>
      <c r="G312" t="n">
        <v>13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48034-2025</t>
        </is>
      </c>
      <c r="B313" s="1" t="n">
        <v>45932.65673611111</v>
      </c>
      <c r="C313" s="1" t="n">
        <v>45962</v>
      </c>
      <c r="D313" t="inlineStr">
        <is>
          <t>VÄSTERBOTTENS LÄN</t>
        </is>
      </c>
      <c r="E313" t="inlineStr">
        <is>
          <t>MALÅ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37327-2023</t>
        </is>
      </c>
      <c r="B314" s="1" t="n">
        <v>45154</v>
      </c>
      <c r="C314" s="1" t="n">
        <v>45962</v>
      </c>
      <c r="D314" t="inlineStr">
        <is>
          <t>VÄSTERBOTTENS LÄN</t>
        </is>
      </c>
      <c r="E314" t="inlineStr">
        <is>
          <t>MALÅ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48983-2025</t>
        </is>
      </c>
      <c r="B315" s="1" t="n">
        <v>45937.5740162037</v>
      </c>
      <c r="C315" s="1" t="n">
        <v>45962</v>
      </c>
      <c r="D315" t="inlineStr">
        <is>
          <t>VÄSTERBOTTENS LÄN</t>
        </is>
      </c>
      <c r="E315" t="inlineStr">
        <is>
          <t>MALÅ</t>
        </is>
      </c>
      <c r="F315" t="inlineStr">
        <is>
          <t>SCA</t>
        </is>
      </c>
      <c r="G315" t="n">
        <v>11.7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49070-2025</t>
        </is>
      </c>
      <c r="B316" s="1" t="n">
        <v>45937.65115740741</v>
      </c>
      <c r="C316" s="1" t="n">
        <v>45962</v>
      </c>
      <c r="D316" t="inlineStr">
        <is>
          <t>VÄSTERBOTTENS LÄN</t>
        </is>
      </c>
      <c r="E316" t="inlineStr">
        <is>
          <t>MALÅ</t>
        </is>
      </c>
      <c r="F316" t="inlineStr">
        <is>
          <t>Sveaskog</t>
        </is>
      </c>
      <c r="G316" t="n">
        <v>12.1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48994-2025</t>
        </is>
      </c>
      <c r="B317" s="1" t="n">
        <v>45937.58686342592</v>
      </c>
      <c r="C317" s="1" t="n">
        <v>45962</v>
      </c>
      <c r="D317" t="inlineStr">
        <is>
          <t>VÄSTERBOTTENS LÄN</t>
        </is>
      </c>
      <c r="E317" t="inlineStr">
        <is>
          <t>MALÅ</t>
        </is>
      </c>
      <c r="F317" t="inlineStr">
        <is>
          <t>Sveaskog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31088-2024</t>
        </is>
      </c>
      <c r="B318" s="1" t="n">
        <v>45502</v>
      </c>
      <c r="C318" s="1" t="n">
        <v>45962</v>
      </c>
      <c r="D318" t="inlineStr">
        <is>
          <t>VÄSTERBOTTENS LÄN</t>
        </is>
      </c>
      <c r="E318" t="inlineStr">
        <is>
          <t>MALÅ</t>
        </is>
      </c>
      <c r="G318" t="n">
        <v>7.3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33692-2024</t>
        </is>
      </c>
      <c r="B319" s="1" t="n">
        <v>45520.51524305555</v>
      </c>
      <c r="C319" s="1" t="n">
        <v>45962</v>
      </c>
      <c r="D319" t="inlineStr">
        <is>
          <t>VÄSTERBOTTENS LÄN</t>
        </is>
      </c>
      <c r="E319" t="inlineStr">
        <is>
          <t>MALÅ</t>
        </is>
      </c>
      <c r="F319" t="inlineStr">
        <is>
          <t>Sveaskog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48976-2025</t>
        </is>
      </c>
      <c r="B320" s="1" t="n">
        <v>45937.56901620371</v>
      </c>
      <c r="C320" s="1" t="n">
        <v>45962</v>
      </c>
      <c r="D320" t="inlineStr">
        <is>
          <t>VÄSTERBOTTENS LÄN</t>
        </is>
      </c>
      <c r="E320" t="inlineStr">
        <is>
          <t>MALÅ</t>
        </is>
      </c>
      <c r="F320" t="inlineStr">
        <is>
          <t>Sveaskog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51573-2023</t>
        </is>
      </c>
      <c r="B321" s="1" t="n">
        <v>45222</v>
      </c>
      <c r="C321" s="1" t="n">
        <v>45962</v>
      </c>
      <c r="D321" t="inlineStr">
        <is>
          <t>VÄSTERBOTTENS LÄN</t>
        </is>
      </c>
      <c r="E321" t="inlineStr">
        <is>
          <t>MALÅ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48924-2025</t>
        </is>
      </c>
      <c r="B322" s="1" t="n">
        <v>45937.50238425926</v>
      </c>
      <c r="C322" s="1" t="n">
        <v>45962</v>
      </c>
      <c r="D322" t="inlineStr">
        <is>
          <t>VÄSTERBOTTENS LÄN</t>
        </is>
      </c>
      <c r="E322" t="inlineStr">
        <is>
          <t>MALÅ</t>
        </is>
      </c>
      <c r="F322" t="inlineStr">
        <is>
          <t>Sveaskog</t>
        </is>
      </c>
      <c r="G322" t="n">
        <v>11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37171-2023</t>
        </is>
      </c>
      <c r="B323" s="1" t="n">
        <v>45154</v>
      </c>
      <c r="C323" s="1" t="n">
        <v>45962</v>
      </c>
      <c r="D323" t="inlineStr">
        <is>
          <t>VÄSTERBOTTENS LÄN</t>
        </is>
      </c>
      <c r="E323" t="inlineStr">
        <is>
          <t>MALÅ</t>
        </is>
      </c>
      <c r="G323" t="n">
        <v>8.9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49661-2025</t>
        </is>
      </c>
      <c r="B324" s="1" t="n">
        <v>45939.63412037037</v>
      </c>
      <c r="C324" s="1" t="n">
        <v>45962</v>
      </c>
      <c r="D324" t="inlineStr">
        <is>
          <t>VÄSTERBOTTENS LÄN</t>
        </is>
      </c>
      <c r="E324" t="inlineStr">
        <is>
          <t>MALÅ</t>
        </is>
      </c>
      <c r="F324" t="inlineStr">
        <is>
          <t>Sveaskog</t>
        </is>
      </c>
      <c r="G324" t="n">
        <v>16.7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49657-2025</t>
        </is>
      </c>
      <c r="B325" s="1" t="n">
        <v>45939.63013888889</v>
      </c>
      <c r="C325" s="1" t="n">
        <v>45962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15.3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49207-2025</t>
        </is>
      </c>
      <c r="B326" s="1" t="n">
        <v>45938.42548611111</v>
      </c>
      <c r="C326" s="1" t="n">
        <v>45962</v>
      </c>
      <c r="D326" t="inlineStr">
        <is>
          <t>VÄSTERBOTTENS LÄN</t>
        </is>
      </c>
      <c r="E326" t="inlineStr">
        <is>
          <t>MALÅ</t>
        </is>
      </c>
      <c r="F326" t="inlineStr">
        <is>
          <t>Sveaskog</t>
        </is>
      </c>
      <c r="G326" t="n">
        <v>10.5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49541-2025</t>
        </is>
      </c>
      <c r="B327" s="1" t="n">
        <v>45939.42748842593</v>
      </c>
      <c r="C327" s="1" t="n">
        <v>45962</v>
      </c>
      <c r="D327" t="inlineStr">
        <is>
          <t>VÄSTERBOTTENS LÄN</t>
        </is>
      </c>
      <c r="E327" t="inlineStr">
        <is>
          <t>MALÅ</t>
        </is>
      </c>
      <c r="G327" t="n">
        <v>8.6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49494-2025</t>
        </is>
      </c>
      <c r="B328" s="1" t="n">
        <v>45939.36633101852</v>
      </c>
      <c r="C328" s="1" t="n">
        <v>45962</v>
      </c>
      <c r="D328" t="inlineStr">
        <is>
          <t>VÄSTERBOTTENS LÄN</t>
        </is>
      </c>
      <c r="E328" t="inlineStr">
        <is>
          <t>MALÅ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61992-2024</t>
        </is>
      </c>
      <c r="B329" s="1" t="n">
        <v>45646</v>
      </c>
      <c r="C329" s="1" t="n">
        <v>45962</v>
      </c>
      <c r="D329" t="inlineStr">
        <is>
          <t>VÄSTERBOTTENS LÄN</t>
        </is>
      </c>
      <c r="E329" t="inlineStr">
        <is>
          <t>MALÅ</t>
        </is>
      </c>
      <c r="F329" t="inlineStr">
        <is>
          <t>Sveaskog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49202-2025</t>
        </is>
      </c>
      <c r="B330" s="1" t="n">
        <v>45938.41855324074</v>
      </c>
      <c r="C330" s="1" t="n">
        <v>45962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7.5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49495-2025</t>
        </is>
      </c>
      <c r="B331" s="1" t="n">
        <v>45939.36635416667</v>
      </c>
      <c r="C331" s="1" t="n">
        <v>45962</v>
      </c>
      <c r="D331" t="inlineStr">
        <is>
          <t>VÄSTERBOTTENS LÄN</t>
        </is>
      </c>
      <c r="E331" t="inlineStr">
        <is>
          <t>MALÅ</t>
        </is>
      </c>
      <c r="G331" t="n">
        <v>8.5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6910-2023</t>
        </is>
      </c>
      <c r="B332" s="1" t="n">
        <v>44964</v>
      </c>
      <c r="C332" s="1" t="n">
        <v>45962</v>
      </c>
      <c r="D332" t="inlineStr">
        <is>
          <t>VÄSTERBOTTENS LÄN</t>
        </is>
      </c>
      <c r="E332" t="inlineStr">
        <is>
          <t>MALÅ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52104-2023</t>
        </is>
      </c>
      <c r="B333" s="1" t="n">
        <v>45223</v>
      </c>
      <c r="C333" s="1" t="n">
        <v>45962</v>
      </c>
      <c r="D333" t="inlineStr">
        <is>
          <t>VÄSTERBOTTENS LÄN</t>
        </is>
      </c>
      <c r="E333" t="inlineStr">
        <is>
          <t>MALÅ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41475-2025</t>
        </is>
      </c>
      <c r="B334" s="1" t="n">
        <v>45901.46976851852</v>
      </c>
      <c r="C334" s="1" t="n">
        <v>45962</v>
      </c>
      <c r="D334" t="inlineStr">
        <is>
          <t>VÄSTERBOTTENS LÄN</t>
        </is>
      </c>
      <c r="E334" t="inlineStr">
        <is>
          <t>MALÅ</t>
        </is>
      </c>
      <c r="G334" t="n">
        <v>4.8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41560-2025</t>
        </is>
      </c>
      <c r="B335" s="1" t="n">
        <v>45901.59440972222</v>
      </c>
      <c r="C335" s="1" t="n">
        <v>45962</v>
      </c>
      <c r="D335" t="inlineStr">
        <is>
          <t>VÄSTERBOTTENS LÄN</t>
        </is>
      </c>
      <c r="E335" t="inlineStr">
        <is>
          <t>MALÅ</t>
        </is>
      </c>
      <c r="G335" t="n">
        <v>4.1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41212-2025</t>
        </is>
      </c>
      <c r="B336" s="1" t="n">
        <v>45898.57967592592</v>
      </c>
      <c r="C336" s="1" t="n">
        <v>45962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17.6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40607-2023</t>
        </is>
      </c>
      <c r="B337" s="1" t="n">
        <v>45170</v>
      </c>
      <c r="C337" s="1" t="n">
        <v>45962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14.7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41558-2025</t>
        </is>
      </c>
      <c r="B338" s="1" t="n">
        <v>45901.59408564815</v>
      </c>
      <c r="C338" s="1" t="n">
        <v>45962</v>
      </c>
      <c r="D338" t="inlineStr">
        <is>
          <t>VÄSTERBOTTENS LÄN</t>
        </is>
      </c>
      <c r="E338" t="inlineStr">
        <is>
          <t>MALÅ</t>
        </is>
      </c>
      <c r="G338" t="n">
        <v>8.9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41559-2025</t>
        </is>
      </c>
      <c r="B339" s="1" t="n">
        <v>45901.59436342592</v>
      </c>
      <c r="C339" s="1" t="n">
        <v>45962</v>
      </c>
      <c r="D339" t="inlineStr">
        <is>
          <t>VÄSTERBOTTENS LÄN</t>
        </is>
      </c>
      <c r="E339" t="inlineStr">
        <is>
          <t>MALÅ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40943-2025</t>
        </is>
      </c>
      <c r="B340" s="1" t="n">
        <v>45897</v>
      </c>
      <c r="C340" s="1" t="n">
        <v>45962</v>
      </c>
      <c r="D340" t="inlineStr">
        <is>
          <t>VÄSTERBOTTENS LÄN</t>
        </is>
      </c>
      <c r="E340" t="inlineStr">
        <is>
          <t>MALÅ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41198-2025</t>
        </is>
      </c>
      <c r="B341" s="1" t="n">
        <v>45898.57359953703</v>
      </c>
      <c r="C341" s="1" t="n">
        <v>45962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22.4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14304-2025</t>
        </is>
      </c>
      <c r="B342" s="1" t="n">
        <v>45740.69827546296</v>
      </c>
      <c r="C342" s="1" t="n">
        <v>45962</v>
      </c>
      <c r="D342" t="inlineStr">
        <is>
          <t>VÄSTERBOTTENS LÄN</t>
        </is>
      </c>
      <c r="E342" t="inlineStr">
        <is>
          <t>MALÅ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5700-2025</t>
        </is>
      </c>
      <c r="B343" s="1" t="n">
        <v>45694.42777777778</v>
      </c>
      <c r="C343" s="1" t="n">
        <v>45962</v>
      </c>
      <c r="D343" t="inlineStr">
        <is>
          <t>VÄSTERBOTTENS LÄN</t>
        </is>
      </c>
      <c r="E343" t="inlineStr">
        <is>
          <t>MALÅ</t>
        </is>
      </c>
      <c r="G343" t="n">
        <v>3.1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10843-2024</t>
        </is>
      </c>
      <c r="B344" s="1" t="n">
        <v>45369</v>
      </c>
      <c r="C344" s="1" t="n">
        <v>45962</v>
      </c>
      <c r="D344" t="inlineStr">
        <is>
          <t>VÄSTERBOTTENS LÄN</t>
        </is>
      </c>
      <c r="E344" t="inlineStr">
        <is>
          <t>MALÅ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41461-2025</t>
        </is>
      </c>
      <c r="B345" s="1" t="n">
        <v>45901.44844907407</v>
      </c>
      <c r="C345" s="1" t="n">
        <v>45962</v>
      </c>
      <c r="D345" t="inlineStr">
        <is>
          <t>VÄSTERBOTTENS LÄN</t>
        </is>
      </c>
      <c r="E345" t="inlineStr">
        <is>
          <t>MALÅ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63356-2023</t>
        </is>
      </c>
      <c r="B346" s="1" t="n">
        <v>45274.44392361111</v>
      </c>
      <c r="C346" s="1" t="n">
        <v>45962</v>
      </c>
      <c r="D346" t="inlineStr">
        <is>
          <t>VÄSTERBOTTENS LÄN</t>
        </is>
      </c>
      <c r="E346" t="inlineStr">
        <is>
          <t>MALÅ</t>
        </is>
      </c>
      <c r="F346" t="inlineStr">
        <is>
          <t>Sveaskog</t>
        </is>
      </c>
      <c r="G346" t="n">
        <v>9.300000000000001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57303-2023</t>
        </is>
      </c>
      <c r="B347" s="1" t="n">
        <v>45245</v>
      </c>
      <c r="C347" s="1" t="n">
        <v>45962</v>
      </c>
      <c r="D347" t="inlineStr">
        <is>
          <t>VÄSTERBOTTENS LÄN</t>
        </is>
      </c>
      <c r="E347" t="inlineStr">
        <is>
          <t>MALÅ</t>
        </is>
      </c>
      <c r="F347" t="inlineStr">
        <is>
          <t>Sveaskog</t>
        </is>
      </c>
      <c r="G347" t="n">
        <v>5.8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41191-2025</t>
        </is>
      </c>
      <c r="B348" s="1" t="n">
        <v>45898.56827546296</v>
      </c>
      <c r="C348" s="1" t="n">
        <v>45962</v>
      </c>
      <c r="D348" t="inlineStr">
        <is>
          <t>VÄSTERBOTTENS LÄN</t>
        </is>
      </c>
      <c r="E348" t="inlineStr">
        <is>
          <t>MALÅ</t>
        </is>
      </c>
      <c r="F348" t="inlineStr">
        <is>
          <t>Sveaskog</t>
        </is>
      </c>
      <c r="G348" t="n">
        <v>13.8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41388-2025</t>
        </is>
      </c>
      <c r="B349" s="1" t="n">
        <v>45899</v>
      </c>
      <c r="C349" s="1" t="n">
        <v>45962</v>
      </c>
      <c r="D349" t="inlineStr">
        <is>
          <t>VÄSTERBOTTENS LÄN</t>
        </is>
      </c>
      <c r="E349" t="inlineStr">
        <is>
          <t>MALÅ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41390-2025</t>
        </is>
      </c>
      <c r="B350" s="1" t="n">
        <v>45899</v>
      </c>
      <c r="C350" s="1" t="n">
        <v>45962</v>
      </c>
      <c r="D350" t="inlineStr">
        <is>
          <t>VÄSTERBOTTENS LÄN</t>
        </is>
      </c>
      <c r="E350" t="inlineStr">
        <is>
          <t>MALÅ</t>
        </is>
      </c>
      <c r="G350" t="n">
        <v>12.6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41386-2025</t>
        </is>
      </c>
      <c r="B351" s="1" t="n">
        <v>45899</v>
      </c>
      <c r="C351" s="1" t="n">
        <v>45962</v>
      </c>
      <c r="D351" t="inlineStr">
        <is>
          <t>VÄSTERBOTTENS LÄN</t>
        </is>
      </c>
      <c r="E351" t="inlineStr">
        <is>
          <t>MALÅ</t>
        </is>
      </c>
      <c r="G351" t="n">
        <v>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41460-2025</t>
        </is>
      </c>
      <c r="B352" s="1" t="n">
        <v>45901.44833333333</v>
      </c>
      <c r="C352" s="1" t="n">
        <v>45962</v>
      </c>
      <c r="D352" t="inlineStr">
        <is>
          <t>VÄSTERBOTTENS LÄN</t>
        </is>
      </c>
      <c r="E352" t="inlineStr">
        <is>
          <t>MALÅ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41672-2025</t>
        </is>
      </c>
      <c r="B353" s="1" t="n">
        <v>45902.36494212963</v>
      </c>
      <c r="C353" s="1" t="n">
        <v>45962</v>
      </c>
      <c r="D353" t="inlineStr">
        <is>
          <t>VÄSTERBOTTENS LÄN</t>
        </is>
      </c>
      <c r="E353" t="inlineStr">
        <is>
          <t>MALÅ</t>
        </is>
      </c>
      <c r="G353" t="n">
        <v>8.199999999999999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50920-2025</t>
        </is>
      </c>
      <c r="B354" s="1" t="n">
        <v>45946.67005787037</v>
      </c>
      <c r="C354" s="1" t="n">
        <v>45962</v>
      </c>
      <c r="D354" t="inlineStr">
        <is>
          <t>VÄSTERBOTTENS LÄN</t>
        </is>
      </c>
      <c r="E354" t="inlineStr">
        <is>
          <t>MALÅ</t>
        </is>
      </c>
      <c r="F354" t="inlineStr">
        <is>
          <t>Sveaskog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42394-2025</t>
        </is>
      </c>
      <c r="B355" s="1" t="n">
        <v>45904</v>
      </c>
      <c r="C355" s="1" t="n">
        <v>45962</v>
      </c>
      <c r="D355" t="inlineStr">
        <is>
          <t>VÄSTERBOTTENS LÄN</t>
        </is>
      </c>
      <c r="E355" t="inlineStr">
        <is>
          <t>MALÅ</t>
        </is>
      </c>
      <c r="G355" t="n">
        <v>7.6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51165-2025</t>
        </is>
      </c>
      <c r="B356" s="1" t="n">
        <v>45947.5946875</v>
      </c>
      <c r="C356" s="1" t="n">
        <v>45962</v>
      </c>
      <c r="D356" t="inlineStr">
        <is>
          <t>VÄSTERBOTTENS LÄN</t>
        </is>
      </c>
      <c r="E356" t="inlineStr">
        <is>
          <t>MALÅ</t>
        </is>
      </c>
      <c r="G356" t="n">
        <v>8.199999999999999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42426-2025</t>
        </is>
      </c>
      <c r="B357" s="1" t="n">
        <v>45904</v>
      </c>
      <c r="C357" s="1" t="n">
        <v>45962</v>
      </c>
      <c r="D357" t="inlineStr">
        <is>
          <t>VÄSTERBOTTENS LÄN</t>
        </is>
      </c>
      <c r="E357" t="inlineStr">
        <is>
          <t>MALÅ</t>
        </is>
      </c>
      <c r="G357" t="n">
        <v>11.5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42205-2025</t>
        </is>
      </c>
      <c r="B358" s="1" t="n">
        <v>45904.49059027778</v>
      </c>
      <c r="C358" s="1" t="n">
        <v>45962</v>
      </c>
      <c r="D358" t="inlineStr">
        <is>
          <t>VÄSTERBOTTENS LÄN</t>
        </is>
      </c>
      <c r="E358" t="inlineStr">
        <is>
          <t>MALÅ</t>
        </is>
      </c>
      <c r="G358" t="n">
        <v>16.1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51948-2025</t>
        </is>
      </c>
      <c r="B359" s="1" t="n">
        <v>45952.53190972222</v>
      </c>
      <c r="C359" s="1" t="n">
        <v>45962</v>
      </c>
      <c r="D359" t="inlineStr">
        <is>
          <t>VÄSTERBOTTENS LÄN</t>
        </is>
      </c>
      <c r="E359" t="inlineStr">
        <is>
          <t>MALÅ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51950-2025</t>
        </is>
      </c>
      <c r="B360" s="1" t="n">
        <v>45952.53225694445</v>
      </c>
      <c r="C360" s="1" t="n">
        <v>45962</v>
      </c>
      <c r="D360" t="inlineStr">
        <is>
          <t>VÄSTERBOTTENS LÄN</t>
        </is>
      </c>
      <c r="E360" t="inlineStr">
        <is>
          <t>MALÅ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51963-2025</t>
        </is>
      </c>
      <c r="B361" s="1" t="n">
        <v>45952.55270833334</v>
      </c>
      <c r="C361" s="1" t="n">
        <v>45962</v>
      </c>
      <c r="D361" t="inlineStr">
        <is>
          <t>VÄSTERBOTTENS LÄN</t>
        </is>
      </c>
      <c r="E361" t="inlineStr">
        <is>
          <t>MALÅ</t>
        </is>
      </c>
      <c r="F361" t="inlineStr">
        <is>
          <t>SCA</t>
        </is>
      </c>
      <c r="G361" t="n">
        <v>6.8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51935-2025</t>
        </is>
      </c>
      <c r="B362" s="1" t="n">
        <v>45952.51190972222</v>
      </c>
      <c r="C362" s="1" t="n">
        <v>45962</v>
      </c>
      <c r="D362" t="inlineStr">
        <is>
          <t>VÄSTERBOTTENS LÄN</t>
        </is>
      </c>
      <c r="E362" t="inlineStr">
        <is>
          <t>MALÅ</t>
        </is>
      </c>
      <c r="G362" t="n">
        <v>18.6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51967-2025</t>
        </is>
      </c>
      <c r="B363" s="1" t="n">
        <v>45952.55361111111</v>
      </c>
      <c r="C363" s="1" t="n">
        <v>45962</v>
      </c>
      <c r="D363" t="inlineStr">
        <is>
          <t>VÄSTERBOTTENS LÄN</t>
        </is>
      </c>
      <c r="E363" t="inlineStr">
        <is>
          <t>MALÅ</t>
        </is>
      </c>
      <c r="F363" t="inlineStr">
        <is>
          <t>SCA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51936-2025</t>
        </is>
      </c>
      <c r="B364" s="1" t="n">
        <v>45952.5119675926</v>
      </c>
      <c r="C364" s="1" t="n">
        <v>45962</v>
      </c>
      <c r="D364" t="inlineStr">
        <is>
          <t>VÄSTERBOTTENS LÄN</t>
        </is>
      </c>
      <c r="E364" t="inlineStr">
        <is>
          <t>MALÅ</t>
        </is>
      </c>
      <c r="G364" t="n">
        <v>6.6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51968-2025</t>
        </is>
      </c>
      <c r="B365" s="1" t="n">
        <v>45952.55365740741</v>
      </c>
      <c r="C365" s="1" t="n">
        <v>45962</v>
      </c>
      <c r="D365" t="inlineStr">
        <is>
          <t>VÄSTERBOTTENS LÄN</t>
        </is>
      </c>
      <c r="E365" t="inlineStr">
        <is>
          <t>MALÅ</t>
        </is>
      </c>
      <c r="F365" t="inlineStr">
        <is>
          <t>SCA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52817-2025</t>
        </is>
      </c>
      <c r="B366" s="1" t="n">
        <v>45957.44925925926</v>
      </c>
      <c r="C366" s="1" t="n">
        <v>45962</v>
      </c>
      <c r="D366" t="inlineStr">
        <is>
          <t>VÄSTERBOTTENS LÄN</t>
        </is>
      </c>
      <c r="E366" t="inlineStr">
        <is>
          <t>MALÅ</t>
        </is>
      </c>
      <c r="G366" t="n">
        <v>4.4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43724-2025</t>
        </is>
      </c>
      <c r="B367" s="1" t="n">
        <v>45912.42877314815</v>
      </c>
      <c r="C367" s="1" t="n">
        <v>45962</v>
      </c>
      <c r="D367" t="inlineStr">
        <is>
          <t>VÄSTERBOTTENS LÄN</t>
        </is>
      </c>
      <c r="E367" t="inlineStr">
        <is>
          <t>MALÅ</t>
        </is>
      </c>
      <c r="G367" t="n">
        <v>7.1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43725-2025</t>
        </is>
      </c>
      <c r="B368" s="1" t="n">
        <v>45912.42880787037</v>
      </c>
      <c r="C368" s="1" t="n">
        <v>45962</v>
      </c>
      <c r="D368" t="inlineStr">
        <is>
          <t>VÄSTERBOTTENS LÄN</t>
        </is>
      </c>
      <c r="E368" t="inlineStr">
        <is>
          <t>MALÅ</t>
        </is>
      </c>
      <c r="G368" t="n">
        <v>4.8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44802-2025</t>
        </is>
      </c>
      <c r="B369" s="1" t="n">
        <v>45918.35710648148</v>
      </c>
      <c r="C369" s="1" t="n">
        <v>45962</v>
      </c>
      <c r="D369" t="inlineStr">
        <is>
          <t>VÄSTERBOTTENS LÄN</t>
        </is>
      </c>
      <c r="E369" t="inlineStr">
        <is>
          <t>MALÅ</t>
        </is>
      </c>
      <c r="F369" t="inlineStr">
        <is>
          <t>Sveaskog</t>
        </is>
      </c>
      <c r="G369" t="n">
        <v>27.5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>
      <c r="A370" t="inlineStr">
        <is>
          <t>A 44805-2025</t>
        </is>
      </c>
      <c r="B370" s="1" t="n">
        <v>45918.36143518519</v>
      </c>
      <c r="C370" s="1" t="n">
        <v>45962</v>
      </c>
      <c r="D370" t="inlineStr">
        <is>
          <t>VÄSTERBOTTENS LÄN</t>
        </is>
      </c>
      <c r="E370" t="inlineStr">
        <is>
          <t>MALÅ</t>
        </is>
      </c>
      <c r="F370" t="inlineStr">
        <is>
          <t>Sveaskog</t>
        </is>
      </c>
      <c r="G370" t="n">
        <v>8.6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2025-11-01T10:03:51Z</dcterms:created>
  <dcterms:modified xmlns:dcterms="http://purl.org/dc/terms/" xmlns:xsi="http://www.w3.org/2001/XMLSchema-instance" xsi:type="dcterms:W3CDTF">2025-11-01T10:03:51Z</dcterms:modified>
</cp:coreProperties>
</file>