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47721-2018</t>
        </is>
      </c>
      <c r="B2" s="1" t="n">
        <v>43369</v>
      </c>
      <c r="C2" s="1" t="n">
        <v>45204</v>
      </c>
      <c r="D2" t="inlineStr">
        <is>
          <t>NORRBOTTENS LÄN</t>
        </is>
      </c>
      <c r="E2" t="inlineStr">
        <is>
          <t>ÄLVSBYN</t>
        </is>
      </c>
      <c r="G2" t="n">
        <v>13.6</v>
      </c>
      <c r="H2" t="n">
        <v>2</v>
      </c>
      <c r="I2" t="n">
        <v>1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7</v>
      </c>
      <c r="R2" s="2" t="inlineStr">
        <is>
          <t>Rynkskinn
Granticka
Lunglav
Småflikig brosklav
Talltita
Tretåig hackspett
Skinnlav</t>
        </is>
      </c>
      <c r="S2">
        <f>HYPERLINK("https://klasma.github.io/Logging_ALVSBYN/artfynd/A 47721-2018.xlsx", "A 47721-2018")</f>
        <v/>
      </c>
      <c r="T2">
        <f>HYPERLINK("https://klasma.github.io/Logging_ALVSBYN/kartor/A 47721-2018.png", "A 47721-2018")</f>
        <v/>
      </c>
      <c r="V2">
        <f>HYPERLINK("https://klasma.github.io/Logging_ALVSBYN/klagomål/A 47721-2018.docx", "A 47721-2018")</f>
        <v/>
      </c>
      <c r="W2">
        <f>HYPERLINK("https://klasma.github.io/Logging_ALVSBYN/klagomålsmail/A 47721-2018.docx", "A 47721-2018")</f>
        <v/>
      </c>
      <c r="X2">
        <f>HYPERLINK("https://klasma.github.io/Logging_ALVSBYN/tillsyn/A 47721-2018.docx", "A 47721-2018")</f>
        <v/>
      </c>
      <c r="Y2">
        <f>HYPERLINK("https://klasma.github.io/Logging_ALVSBYN/tillsynsmail/A 47721-2018.docx", "A 47721-2018")</f>
        <v/>
      </c>
    </row>
    <row r="3" ht="15" customHeight="1">
      <c r="A3" t="inlineStr">
        <is>
          <t>A 3752-2023</t>
        </is>
      </c>
      <c r="B3" s="1" t="n">
        <v>44949</v>
      </c>
      <c r="C3" s="1" t="n">
        <v>45204</v>
      </c>
      <c r="D3" t="inlineStr">
        <is>
          <t>NORRBOTTENS LÄN</t>
        </is>
      </c>
      <c r="E3" t="inlineStr">
        <is>
          <t>ÄLVSBYN</t>
        </is>
      </c>
      <c r="G3" t="n">
        <v>3.7</v>
      </c>
      <c r="H3" t="n">
        <v>1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3</v>
      </c>
      <c r="R3" s="2" t="inlineStr">
        <is>
          <t>Garnlav
Tretåig hackspett
Ullticka</t>
        </is>
      </c>
      <c r="S3">
        <f>HYPERLINK("https://klasma.github.io/Logging_ALVSBYN/artfynd/A 3752-2023.xlsx", "A 3752-2023")</f>
        <v/>
      </c>
      <c r="T3">
        <f>HYPERLINK("https://klasma.github.io/Logging_ALVSBYN/kartor/A 3752-2023.png", "A 3752-2023")</f>
        <v/>
      </c>
      <c r="V3">
        <f>HYPERLINK("https://klasma.github.io/Logging_ALVSBYN/klagomål/A 3752-2023.docx", "A 3752-2023")</f>
        <v/>
      </c>
      <c r="W3">
        <f>HYPERLINK("https://klasma.github.io/Logging_ALVSBYN/klagomålsmail/A 3752-2023.docx", "A 3752-2023")</f>
        <v/>
      </c>
      <c r="X3">
        <f>HYPERLINK("https://klasma.github.io/Logging_ALVSBYN/tillsyn/A 3752-2023.docx", "A 3752-2023")</f>
        <v/>
      </c>
      <c r="Y3">
        <f>HYPERLINK("https://klasma.github.io/Logging_ALVSBYN/tillsynsmail/A 3752-2023.docx", "A 3752-2023")</f>
        <v/>
      </c>
    </row>
    <row r="4" ht="15" customHeight="1">
      <c r="A4" t="inlineStr">
        <is>
          <t>A 28088-2023</t>
        </is>
      </c>
      <c r="B4" s="1" t="n">
        <v>45099</v>
      </c>
      <c r="C4" s="1" t="n">
        <v>45204</v>
      </c>
      <c r="D4" t="inlineStr">
        <is>
          <t>NORRBOTTENS LÄN</t>
        </is>
      </c>
      <c r="E4" t="inlineStr">
        <is>
          <t>ÄLVSBYN</t>
        </is>
      </c>
      <c r="F4" t="inlineStr">
        <is>
          <t>Sveaskog</t>
        </is>
      </c>
      <c r="G4" t="n">
        <v>5.6</v>
      </c>
      <c r="H4" t="n">
        <v>0</v>
      </c>
      <c r="I4" t="n">
        <v>0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3</v>
      </c>
      <c r="R4" s="2" t="inlineStr">
        <is>
          <t>Fläckporing
Kolflarnlav
Lunglav</t>
        </is>
      </c>
      <c r="S4">
        <f>HYPERLINK("https://klasma.github.io/Logging_ALVSBYN/artfynd/A 28088-2023.xlsx", "A 28088-2023")</f>
        <v/>
      </c>
      <c r="T4">
        <f>HYPERLINK("https://klasma.github.io/Logging_ALVSBYN/kartor/A 28088-2023.png", "A 28088-2023")</f>
        <v/>
      </c>
      <c r="V4">
        <f>HYPERLINK("https://klasma.github.io/Logging_ALVSBYN/klagomål/A 28088-2023.docx", "A 28088-2023")</f>
        <v/>
      </c>
      <c r="W4">
        <f>HYPERLINK("https://klasma.github.io/Logging_ALVSBYN/klagomålsmail/A 28088-2023.docx", "A 28088-2023")</f>
        <v/>
      </c>
      <c r="X4">
        <f>HYPERLINK("https://klasma.github.io/Logging_ALVSBYN/tillsyn/A 28088-2023.docx", "A 28088-2023")</f>
        <v/>
      </c>
      <c r="Y4">
        <f>HYPERLINK("https://klasma.github.io/Logging_ALVSBYN/tillsynsmail/A 28088-2023.docx", "A 28088-2023")</f>
        <v/>
      </c>
    </row>
    <row r="5" ht="15" customHeight="1">
      <c r="A5" t="inlineStr">
        <is>
          <t>A 8612-2020</t>
        </is>
      </c>
      <c r="B5" s="1" t="n">
        <v>43875</v>
      </c>
      <c r="C5" s="1" t="n">
        <v>45204</v>
      </c>
      <c r="D5" t="inlineStr">
        <is>
          <t>NORRBOTTENS LÄN</t>
        </is>
      </c>
      <c r="E5" t="inlineStr">
        <is>
          <t>ÄLVSBYN</t>
        </is>
      </c>
      <c r="G5" t="n">
        <v>1</v>
      </c>
      <c r="H5" t="n">
        <v>0</v>
      </c>
      <c r="I5" t="n">
        <v>0</v>
      </c>
      <c r="J5" t="n">
        <v>0</v>
      </c>
      <c r="K5" t="n">
        <v>2</v>
      </c>
      <c r="L5" t="n">
        <v>0</v>
      </c>
      <c r="M5" t="n">
        <v>0</v>
      </c>
      <c r="N5" t="n">
        <v>0</v>
      </c>
      <c r="O5" t="n">
        <v>2</v>
      </c>
      <c r="P5" t="n">
        <v>2</v>
      </c>
      <c r="Q5" t="n">
        <v>2</v>
      </c>
      <c r="R5" s="2" t="inlineStr">
        <is>
          <t>Rotfingersvamp
Smalfotad taggsvamp</t>
        </is>
      </c>
      <c r="S5">
        <f>HYPERLINK("https://klasma.github.io/Logging_ALVSBYN/artfynd/A 8612-2020.xlsx", "A 8612-2020")</f>
        <v/>
      </c>
      <c r="T5">
        <f>HYPERLINK("https://klasma.github.io/Logging_ALVSBYN/kartor/A 8612-2020.png", "A 8612-2020")</f>
        <v/>
      </c>
      <c r="V5">
        <f>HYPERLINK("https://klasma.github.io/Logging_ALVSBYN/klagomål/A 8612-2020.docx", "A 8612-2020")</f>
        <v/>
      </c>
      <c r="W5">
        <f>HYPERLINK("https://klasma.github.io/Logging_ALVSBYN/klagomålsmail/A 8612-2020.docx", "A 8612-2020")</f>
        <v/>
      </c>
      <c r="X5">
        <f>HYPERLINK("https://klasma.github.io/Logging_ALVSBYN/tillsyn/A 8612-2020.docx", "A 8612-2020")</f>
        <v/>
      </c>
      <c r="Y5">
        <f>HYPERLINK("https://klasma.github.io/Logging_ALVSBYN/tillsynsmail/A 8612-2020.docx", "A 8612-2020")</f>
        <v/>
      </c>
    </row>
    <row r="6" ht="15" customHeight="1">
      <c r="A6" t="inlineStr">
        <is>
          <t>A 38615-2022</t>
        </is>
      </c>
      <c r="B6" s="1" t="n">
        <v>44813</v>
      </c>
      <c r="C6" s="1" t="n">
        <v>45204</v>
      </c>
      <c r="D6" t="inlineStr">
        <is>
          <t>NORRBOTTENS LÄN</t>
        </is>
      </c>
      <c r="E6" t="inlineStr">
        <is>
          <t>ÄLVSBYN</t>
        </is>
      </c>
      <c r="F6" t="inlineStr">
        <is>
          <t>Sveaskog</t>
        </is>
      </c>
      <c r="G6" t="n">
        <v>5.6</v>
      </c>
      <c r="H6" t="n">
        <v>0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Blå taggsvamp
Dropptaggsvamp</t>
        </is>
      </c>
      <c r="S6">
        <f>HYPERLINK("https://klasma.github.io/Logging_ALVSBYN/artfynd/A 38615-2022.xlsx", "A 38615-2022")</f>
        <v/>
      </c>
      <c r="T6">
        <f>HYPERLINK("https://klasma.github.io/Logging_ALVSBYN/kartor/A 38615-2022.png", "A 38615-2022")</f>
        <v/>
      </c>
      <c r="V6">
        <f>HYPERLINK("https://klasma.github.io/Logging_ALVSBYN/klagomål/A 38615-2022.docx", "A 38615-2022")</f>
        <v/>
      </c>
      <c r="W6">
        <f>HYPERLINK("https://klasma.github.io/Logging_ALVSBYN/klagomålsmail/A 38615-2022.docx", "A 38615-2022")</f>
        <v/>
      </c>
      <c r="X6">
        <f>HYPERLINK("https://klasma.github.io/Logging_ALVSBYN/tillsyn/A 38615-2022.docx", "A 38615-2022")</f>
        <v/>
      </c>
      <c r="Y6">
        <f>HYPERLINK("https://klasma.github.io/Logging_ALVSBYN/tillsynsmail/A 38615-2022.docx", "A 38615-2022")</f>
        <v/>
      </c>
    </row>
    <row r="7" ht="15" customHeight="1">
      <c r="A7" t="inlineStr">
        <is>
          <t>A 52513-2022</t>
        </is>
      </c>
      <c r="B7" s="1" t="n">
        <v>44874</v>
      </c>
      <c r="C7" s="1" t="n">
        <v>45204</v>
      </c>
      <c r="D7" t="inlineStr">
        <is>
          <t>NORRBOTTENS LÄN</t>
        </is>
      </c>
      <c r="E7" t="inlineStr">
        <is>
          <t>ÄLVSBYN</t>
        </is>
      </c>
      <c r="F7" t="inlineStr">
        <is>
          <t>Sveaskog</t>
        </is>
      </c>
      <c r="G7" t="n">
        <v>2.3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Gammelgransskål
Lunglav</t>
        </is>
      </c>
      <c r="S7">
        <f>HYPERLINK("https://klasma.github.io/Logging_ALVSBYN/artfynd/A 52513-2022.xlsx", "A 52513-2022")</f>
        <v/>
      </c>
      <c r="T7">
        <f>HYPERLINK("https://klasma.github.io/Logging_ALVSBYN/kartor/A 52513-2022.png", "A 52513-2022")</f>
        <v/>
      </c>
      <c r="V7">
        <f>HYPERLINK("https://klasma.github.io/Logging_ALVSBYN/klagomål/A 52513-2022.docx", "A 52513-2022")</f>
        <v/>
      </c>
      <c r="W7">
        <f>HYPERLINK("https://klasma.github.io/Logging_ALVSBYN/klagomålsmail/A 52513-2022.docx", "A 52513-2022")</f>
        <v/>
      </c>
      <c r="X7">
        <f>HYPERLINK("https://klasma.github.io/Logging_ALVSBYN/tillsyn/A 52513-2022.docx", "A 52513-2022")</f>
        <v/>
      </c>
      <c r="Y7">
        <f>HYPERLINK("https://klasma.github.io/Logging_ALVSBYN/tillsynsmail/A 52513-2022.docx", "A 52513-2022")</f>
        <v/>
      </c>
    </row>
    <row r="8" ht="15" customHeight="1">
      <c r="A8" t="inlineStr">
        <is>
          <t>A 51078-2019</t>
        </is>
      </c>
      <c r="B8" s="1" t="n">
        <v>43739</v>
      </c>
      <c r="C8" s="1" t="n">
        <v>45204</v>
      </c>
      <c r="D8" t="inlineStr">
        <is>
          <t>NORRBOTTENS LÄN</t>
        </is>
      </c>
      <c r="E8" t="inlineStr">
        <is>
          <t>ÄLVSBYN</t>
        </is>
      </c>
      <c r="F8" t="inlineStr">
        <is>
          <t>Sveaskog</t>
        </is>
      </c>
      <c r="G8" t="n">
        <v>14.8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Tretåig hackspett</t>
        </is>
      </c>
      <c r="S8">
        <f>HYPERLINK("https://klasma.github.io/Logging_ALVSBYN/artfynd/A 51078-2019.xlsx", "A 51078-2019")</f>
        <v/>
      </c>
      <c r="T8">
        <f>HYPERLINK("https://klasma.github.io/Logging_ALVSBYN/kartor/A 51078-2019.png", "A 51078-2019")</f>
        <v/>
      </c>
      <c r="V8">
        <f>HYPERLINK("https://klasma.github.io/Logging_ALVSBYN/klagomål/A 51078-2019.docx", "A 51078-2019")</f>
        <v/>
      </c>
      <c r="W8">
        <f>HYPERLINK("https://klasma.github.io/Logging_ALVSBYN/klagomålsmail/A 51078-2019.docx", "A 51078-2019")</f>
        <v/>
      </c>
      <c r="X8">
        <f>HYPERLINK("https://klasma.github.io/Logging_ALVSBYN/tillsyn/A 51078-2019.docx", "A 51078-2019")</f>
        <v/>
      </c>
      <c r="Y8">
        <f>HYPERLINK("https://klasma.github.io/Logging_ALVSBYN/tillsynsmail/A 51078-2019.docx", "A 51078-2019")</f>
        <v/>
      </c>
    </row>
    <row r="9" ht="15" customHeight="1">
      <c r="A9" t="inlineStr">
        <is>
          <t>A 58201-2021</t>
        </is>
      </c>
      <c r="B9" s="1" t="n">
        <v>44487</v>
      </c>
      <c r="C9" s="1" t="n">
        <v>45204</v>
      </c>
      <c r="D9" t="inlineStr">
        <is>
          <t>NORRBOTTENS LÄN</t>
        </is>
      </c>
      <c r="E9" t="inlineStr">
        <is>
          <t>ÄLVSBYN</t>
        </is>
      </c>
      <c r="F9" t="inlineStr">
        <is>
          <t>Sveaskog</t>
        </is>
      </c>
      <c r="G9" t="n">
        <v>13.4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Lappuggla</t>
        </is>
      </c>
      <c r="S9">
        <f>HYPERLINK("https://klasma.github.io/Logging_ALVSBYN/artfynd/A 58201-2021.xlsx", "A 58201-2021")</f>
        <v/>
      </c>
      <c r="T9">
        <f>HYPERLINK("https://klasma.github.io/Logging_ALVSBYN/kartor/A 58201-2021.png", "A 58201-2021")</f>
        <v/>
      </c>
      <c r="V9">
        <f>HYPERLINK("https://klasma.github.io/Logging_ALVSBYN/klagomål/A 58201-2021.docx", "A 58201-2021")</f>
        <v/>
      </c>
      <c r="W9">
        <f>HYPERLINK("https://klasma.github.io/Logging_ALVSBYN/klagomålsmail/A 58201-2021.docx", "A 58201-2021")</f>
        <v/>
      </c>
      <c r="X9">
        <f>HYPERLINK("https://klasma.github.io/Logging_ALVSBYN/tillsyn/A 58201-2021.docx", "A 58201-2021")</f>
        <v/>
      </c>
      <c r="Y9">
        <f>HYPERLINK("https://klasma.github.io/Logging_ALVSBYN/tillsynsmail/A 58201-2021.docx", "A 58201-2021")</f>
        <v/>
      </c>
    </row>
    <row r="10" ht="15" customHeight="1">
      <c r="A10" t="inlineStr">
        <is>
          <t>A 16470-2022</t>
        </is>
      </c>
      <c r="B10" s="1" t="n">
        <v>44671</v>
      </c>
      <c r="C10" s="1" t="n">
        <v>45204</v>
      </c>
      <c r="D10" t="inlineStr">
        <is>
          <t>NORRBOTTENS LÄN</t>
        </is>
      </c>
      <c r="E10" t="inlineStr">
        <is>
          <t>ÄLVSBYN</t>
        </is>
      </c>
      <c r="F10" t="inlineStr">
        <is>
          <t>Sveaskog</t>
        </is>
      </c>
      <c r="G10" t="n">
        <v>6.6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Tallticka</t>
        </is>
      </c>
      <c r="S10">
        <f>HYPERLINK("https://klasma.github.io/Logging_ALVSBYN/artfynd/A 16470-2022.xlsx", "A 16470-2022")</f>
        <v/>
      </c>
      <c r="T10">
        <f>HYPERLINK("https://klasma.github.io/Logging_ALVSBYN/kartor/A 16470-2022.png", "A 16470-2022")</f>
        <v/>
      </c>
      <c r="V10">
        <f>HYPERLINK("https://klasma.github.io/Logging_ALVSBYN/klagomål/A 16470-2022.docx", "A 16470-2022")</f>
        <v/>
      </c>
      <c r="W10">
        <f>HYPERLINK("https://klasma.github.io/Logging_ALVSBYN/klagomålsmail/A 16470-2022.docx", "A 16470-2022")</f>
        <v/>
      </c>
      <c r="X10">
        <f>HYPERLINK("https://klasma.github.io/Logging_ALVSBYN/tillsyn/A 16470-2022.docx", "A 16470-2022")</f>
        <v/>
      </c>
      <c r="Y10">
        <f>HYPERLINK("https://klasma.github.io/Logging_ALVSBYN/tillsynsmail/A 16470-2022.docx", "A 16470-2022")</f>
        <v/>
      </c>
    </row>
    <row r="11" ht="15" customHeight="1">
      <c r="A11" t="inlineStr">
        <is>
          <t>A 28916-2022</t>
        </is>
      </c>
      <c r="B11" s="1" t="n">
        <v>44749</v>
      </c>
      <c r="C11" s="1" t="n">
        <v>45204</v>
      </c>
      <c r="D11" t="inlineStr">
        <is>
          <t>NORRBOTTENS LÄN</t>
        </is>
      </c>
      <c r="E11" t="inlineStr">
        <is>
          <t>ÄLVSBYN</t>
        </is>
      </c>
      <c r="F11" t="inlineStr">
        <is>
          <t>Sveaskog</t>
        </is>
      </c>
      <c r="G11" t="n">
        <v>2.2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Lunglav</t>
        </is>
      </c>
      <c r="S11">
        <f>HYPERLINK("https://klasma.github.io/Logging_ALVSBYN/artfynd/A 28916-2022.xlsx", "A 28916-2022")</f>
        <v/>
      </c>
      <c r="T11">
        <f>HYPERLINK("https://klasma.github.io/Logging_ALVSBYN/kartor/A 28916-2022.png", "A 28916-2022")</f>
        <v/>
      </c>
      <c r="V11">
        <f>HYPERLINK("https://klasma.github.io/Logging_ALVSBYN/klagomål/A 28916-2022.docx", "A 28916-2022")</f>
        <v/>
      </c>
      <c r="W11">
        <f>HYPERLINK("https://klasma.github.io/Logging_ALVSBYN/klagomålsmail/A 28916-2022.docx", "A 28916-2022")</f>
        <v/>
      </c>
      <c r="X11">
        <f>HYPERLINK("https://klasma.github.io/Logging_ALVSBYN/tillsyn/A 28916-2022.docx", "A 28916-2022")</f>
        <v/>
      </c>
      <c r="Y11">
        <f>HYPERLINK("https://klasma.github.io/Logging_ALVSBYN/tillsynsmail/A 28916-2022.docx", "A 28916-2022")</f>
        <v/>
      </c>
    </row>
    <row r="12" ht="15" customHeight="1">
      <c r="A12" t="inlineStr">
        <is>
          <t>A 34022-2022</t>
        </is>
      </c>
      <c r="B12" s="1" t="n">
        <v>44791</v>
      </c>
      <c r="C12" s="1" t="n">
        <v>45204</v>
      </c>
      <c r="D12" t="inlineStr">
        <is>
          <t>NORRBOTTENS LÄN</t>
        </is>
      </c>
      <c r="E12" t="inlineStr">
        <is>
          <t>ÄLVSBYN</t>
        </is>
      </c>
      <c r="F12" t="inlineStr">
        <is>
          <t>Sveaskog</t>
        </is>
      </c>
      <c r="G12" t="n">
        <v>1.6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Lunglav</t>
        </is>
      </c>
      <c r="S12">
        <f>HYPERLINK("https://klasma.github.io/Logging_ALVSBYN/artfynd/A 34022-2022.xlsx", "A 34022-2022")</f>
        <v/>
      </c>
      <c r="T12">
        <f>HYPERLINK("https://klasma.github.io/Logging_ALVSBYN/kartor/A 34022-2022.png", "A 34022-2022")</f>
        <v/>
      </c>
      <c r="V12">
        <f>HYPERLINK("https://klasma.github.io/Logging_ALVSBYN/klagomål/A 34022-2022.docx", "A 34022-2022")</f>
        <v/>
      </c>
      <c r="W12">
        <f>HYPERLINK("https://klasma.github.io/Logging_ALVSBYN/klagomålsmail/A 34022-2022.docx", "A 34022-2022")</f>
        <v/>
      </c>
      <c r="X12">
        <f>HYPERLINK("https://klasma.github.io/Logging_ALVSBYN/tillsyn/A 34022-2022.docx", "A 34022-2022")</f>
        <v/>
      </c>
      <c r="Y12">
        <f>HYPERLINK("https://klasma.github.io/Logging_ALVSBYN/tillsynsmail/A 34022-2022.docx", "A 34022-2022")</f>
        <v/>
      </c>
    </row>
    <row r="13" ht="15" customHeight="1">
      <c r="A13" t="inlineStr">
        <is>
          <t>A 7068-2023</t>
        </is>
      </c>
      <c r="B13" s="1" t="n">
        <v>44969</v>
      </c>
      <c r="C13" s="1" t="n">
        <v>45204</v>
      </c>
      <c r="D13" t="inlineStr">
        <is>
          <t>NORRBOTTENS LÄN</t>
        </is>
      </c>
      <c r="E13" t="inlineStr">
        <is>
          <t>ÄLVSBYN</t>
        </is>
      </c>
      <c r="G13" t="n">
        <v>8.300000000000001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Rosenticka</t>
        </is>
      </c>
      <c r="S13">
        <f>HYPERLINK("https://klasma.github.io/Logging_ALVSBYN/artfynd/A 7068-2023.xlsx", "A 7068-2023")</f>
        <v/>
      </c>
      <c r="T13">
        <f>HYPERLINK("https://klasma.github.io/Logging_ALVSBYN/kartor/A 7068-2023.png", "A 7068-2023")</f>
        <v/>
      </c>
      <c r="V13">
        <f>HYPERLINK("https://klasma.github.io/Logging_ALVSBYN/klagomål/A 7068-2023.docx", "A 7068-2023")</f>
        <v/>
      </c>
      <c r="W13">
        <f>HYPERLINK("https://klasma.github.io/Logging_ALVSBYN/klagomålsmail/A 7068-2023.docx", "A 7068-2023")</f>
        <v/>
      </c>
      <c r="X13">
        <f>HYPERLINK("https://klasma.github.io/Logging_ALVSBYN/tillsyn/A 7068-2023.docx", "A 7068-2023")</f>
        <v/>
      </c>
      <c r="Y13">
        <f>HYPERLINK("https://klasma.github.io/Logging_ALVSBYN/tillsynsmail/A 7068-2023.docx", "A 7068-2023")</f>
        <v/>
      </c>
    </row>
    <row r="14" ht="15" customHeight="1">
      <c r="A14" t="inlineStr">
        <is>
          <t>A 41118-2018</t>
        </is>
      </c>
      <c r="B14" s="1" t="n">
        <v>43348</v>
      </c>
      <c r="C14" s="1" t="n">
        <v>45204</v>
      </c>
      <c r="D14" t="inlineStr">
        <is>
          <t>NORRBOTTENS LÄN</t>
        </is>
      </c>
      <c r="E14" t="inlineStr">
        <is>
          <t>ÄLVSBYN</t>
        </is>
      </c>
      <c r="G14" t="n">
        <v>1.3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48355-2018</t>
        </is>
      </c>
      <c r="B15" s="1" t="n">
        <v>43373</v>
      </c>
      <c r="C15" s="1" t="n">
        <v>45204</v>
      </c>
      <c r="D15" t="inlineStr">
        <is>
          <t>NORRBOTTENS LÄN</t>
        </is>
      </c>
      <c r="E15" t="inlineStr">
        <is>
          <t>ÄLVSBYN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56191-2018</t>
        </is>
      </c>
      <c r="B16" s="1" t="n">
        <v>43394</v>
      </c>
      <c r="C16" s="1" t="n">
        <v>45204</v>
      </c>
      <c r="D16" t="inlineStr">
        <is>
          <t>NORRBOTTENS LÄN</t>
        </is>
      </c>
      <c r="E16" t="inlineStr">
        <is>
          <t>ÄLVSBYN</t>
        </is>
      </c>
      <c r="G16" t="n">
        <v>3.7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55596-2018</t>
        </is>
      </c>
      <c r="B17" s="1" t="n">
        <v>43397</v>
      </c>
      <c r="C17" s="1" t="n">
        <v>45204</v>
      </c>
      <c r="D17" t="inlineStr">
        <is>
          <t>NORRBOTTENS LÄN</t>
        </is>
      </c>
      <c r="E17" t="inlineStr">
        <is>
          <t>ÄLVSBYN</t>
        </is>
      </c>
      <c r="G17" t="n">
        <v>1.3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58475-2018</t>
        </is>
      </c>
      <c r="B18" s="1" t="n">
        <v>43398</v>
      </c>
      <c r="C18" s="1" t="n">
        <v>45204</v>
      </c>
      <c r="D18" t="inlineStr">
        <is>
          <t>NORRBOTTENS LÄN</t>
        </is>
      </c>
      <c r="E18" t="inlineStr">
        <is>
          <t>ÄLVSBYN</t>
        </is>
      </c>
      <c r="G18" t="n">
        <v>4.7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59272-2018</t>
        </is>
      </c>
      <c r="B19" s="1" t="n">
        <v>43403</v>
      </c>
      <c r="C19" s="1" t="n">
        <v>45204</v>
      </c>
      <c r="D19" t="inlineStr">
        <is>
          <t>NORRBOTTENS LÄN</t>
        </is>
      </c>
      <c r="E19" t="inlineStr">
        <is>
          <t>ÄLVSBYN</t>
        </is>
      </c>
      <c r="G19" t="n">
        <v>22.2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60603-2018</t>
        </is>
      </c>
      <c r="B20" s="1" t="n">
        <v>43406</v>
      </c>
      <c r="C20" s="1" t="n">
        <v>45204</v>
      </c>
      <c r="D20" t="inlineStr">
        <is>
          <t>NORRBOTTENS LÄN</t>
        </is>
      </c>
      <c r="E20" t="inlineStr">
        <is>
          <t>ÄLVSBYN</t>
        </is>
      </c>
      <c r="G20" t="n">
        <v>3.3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60812-2018</t>
        </is>
      </c>
      <c r="B21" s="1" t="n">
        <v>43410</v>
      </c>
      <c r="C21" s="1" t="n">
        <v>45204</v>
      </c>
      <c r="D21" t="inlineStr">
        <is>
          <t>NORRBOTTENS LÄN</t>
        </is>
      </c>
      <c r="E21" t="inlineStr">
        <is>
          <t>ÄLVSBYN</t>
        </is>
      </c>
      <c r="G21" t="n">
        <v>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62633-2018</t>
        </is>
      </c>
      <c r="B22" s="1" t="n">
        <v>43413</v>
      </c>
      <c r="C22" s="1" t="n">
        <v>45204</v>
      </c>
      <c r="D22" t="inlineStr">
        <is>
          <t>NORRBOTTENS LÄN</t>
        </is>
      </c>
      <c r="E22" t="inlineStr">
        <is>
          <t>ÄLVSBYN</t>
        </is>
      </c>
      <c r="F22" t="inlineStr">
        <is>
          <t>SCA</t>
        </is>
      </c>
      <c r="G22" t="n">
        <v>4.4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61512-2018</t>
        </is>
      </c>
      <c r="B23" s="1" t="n">
        <v>43413</v>
      </c>
      <c r="C23" s="1" t="n">
        <v>45204</v>
      </c>
      <c r="D23" t="inlineStr">
        <is>
          <t>NORRBOTTENS LÄN</t>
        </is>
      </c>
      <c r="E23" t="inlineStr">
        <is>
          <t>ÄLVSBYN</t>
        </is>
      </c>
      <c r="G23" t="n">
        <v>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63357-2018</t>
        </is>
      </c>
      <c r="B24" s="1" t="n">
        <v>43416</v>
      </c>
      <c r="C24" s="1" t="n">
        <v>45204</v>
      </c>
      <c r="D24" t="inlineStr">
        <is>
          <t>NORRBOTTENS LÄN</t>
        </is>
      </c>
      <c r="E24" t="inlineStr">
        <is>
          <t>ÄLVSBYN</t>
        </is>
      </c>
      <c r="G24" t="n">
        <v>4.4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63332-2018</t>
        </is>
      </c>
      <c r="B25" s="1" t="n">
        <v>43416</v>
      </c>
      <c r="C25" s="1" t="n">
        <v>45204</v>
      </c>
      <c r="D25" t="inlineStr">
        <is>
          <t>NORRBOTTENS LÄN</t>
        </is>
      </c>
      <c r="E25" t="inlineStr">
        <is>
          <t>ÄLVSBYN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60622-2018</t>
        </is>
      </c>
      <c r="B26" s="1" t="n">
        <v>43420</v>
      </c>
      <c r="C26" s="1" t="n">
        <v>45204</v>
      </c>
      <c r="D26" t="inlineStr">
        <is>
          <t>NORRBOTTENS LÄN</t>
        </is>
      </c>
      <c r="E26" t="inlineStr">
        <is>
          <t>ÄLVSBYN</t>
        </is>
      </c>
      <c r="F26" t="inlineStr">
        <is>
          <t>Sveaskog</t>
        </is>
      </c>
      <c r="G26" t="n">
        <v>8.1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65058-2018</t>
        </is>
      </c>
      <c r="B27" s="1" t="n">
        <v>43423</v>
      </c>
      <c r="C27" s="1" t="n">
        <v>45204</v>
      </c>
      <c r="D27" t="inlineStr">
        <is>
          <t>NORRBOTTENS LÄN</t>
        </is>
      </c>
      <c r="E27" t="inlineStr">
        <is>
          <t>ÄLVSBYN</t>
        </is>
      </c>
      <c r="G27" t="n">
        <v>2.8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62184-2018</t>
        </is>
      </c>
      <c r="B28" s="1" t="n">
        <v>43425</v>
      </c>
      <c r="C28" s="1" t="n">
        <v>45204</v>
      </c>
      <c r="D28" t="inlineStr">
        <is>
          <t>NORRBOTTENS LÄN</t>
        </is>
      </c>
      <c r="E28" t="inlineStr">
        <is>
          <t>ÄLVSBYN</t>
        </is>
      </c>
      <c r="F28" t="inlineStr">
        <is>
          <t>Sveaskog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65981-2018</t>
        </is>
      </c>
      <c r="B29" s="1" t="n">
        <v>43426</v>
      </c>
      <c r="C29" s="1" t="n">
        <v>45204</v>
      </c>
      <c r="D29" t="inlineStr">
        <is>
          <t>NORRBOTTENS LÄN</t>
        </is>
      </c>
      <c r="E29" t="inlineStr">
        <is>
          <t>ÄLVSBYN</t>
        </is>
      </c>
      <c r="G29" t="n">
        <v>0.4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63644-2018</t>
        </is>
      </c>
      <c r="B30" s="1" t="n">
        <v>43427</v>
      </c>
      <c r="C30" s="1" t="n">
        <v>45204</v>
      </c>
      <c r="D30" t="inlineStr">
        <is>
          <t>NORRBOTTENS LÄN</t>
        </is>
      </c>
      <c r="E30" t="inlineStr">
        <is>
          <t>ÄLVSBYN</t>
        </is>
      </c>
      <c r="F30" t="inlineStr">
        <is>
          <t>SCA</t>
        </is>
      </c>
      <c r="G30" t="n">
        <v>3.4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63623-2018</t>
        </is>
      </c>
      <c r="B31" s="1" t="n">
        <v>43427</v>
      </c>
      <c r="C31" s="1" t="n">
        <v>45204</v>
      </c>
      <c r="D31" t="inlineStr">
        <is>
          <t>NORRBOTTENS LÄN</t>
        </is>
      </c>
      <c r="E31" t="inlineStr">
        <is>
          <t>ÄLVSBYN</t>
        </is>
      </c>
      <c r="F31" t="inlineStr">
        <is>
          <t>SCA</t>
        </is>
      </c>
      <c r="G31" t="n">
        <v>14.6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63621-2018</t>
        </is>
      </c>
      <c r="B32" s="1" t="n">
        <v>43427</v>
      </c>
      <c r="C32" s="1" t="n">
        <v>45204</v>
      </c>
      <c r="D32" t="inlineStr">
        <is>
          <t>NORRBOTTENS LÄN</t>
        </is>
      </c>
      <c r="E32" t="inlineStr">
        <is>
          <t>ÄLVSBYN</t>
        </is>
      </c>
      <c r="F32" t="inlineStr">
        <is>
          <t>SCA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63620-2018</t>
        </is>
      </c>
      <c r="B33" s="1" t="n">
        <v>43427</v>
      </c>
      <c r="C33" s="1" t="n">
        <v>45204</v>
      </c>
      <c r="D33" t="inlineStr">
        <is>
          <t>NORRBOTTENS LÄN</t>
        </is>
      </c>
      <c r="E33" t="inlineStr">
        <is>
          <t>ÄLVSBYN</t>
        </is>
      </c>
      <c r="F33" t="inlineStr">
        <is>
          <t>SCA</t>
        </is>
      </c>
      <c r="G33" t="n">
        <v>3.2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63624-2018</t>
        </is>
      </c>
      <c r="B34" s="1" t="n">
        <v>43427</v>
      </c>
      <c r="C34" s="1" t="n">
        <v>45204</v>
      </c>
      <c r="D34" t="inlineStr">
        <is>
          <t>NORRBOTTENS LÄN</t>
        </is>
      </c>
      <c r="E34" t="inlineStr">
        <is>
          <t>ÄLVSBYN</t>
        </is>
      </c>
      <c r="F34" t="inlineStr">
        <is>
          <t>SCA</t>
        </is>
      </c>
      <c r="G34" t="n">
        <v>8.300000000000001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64445-2018</t>
        </is>
      </c>
      <c r="B35" s="1" t="n">
        <v>43431</v>
      </c>
      <c r="C35" s="1" t="n">
        <v>45204</v>
      </c>
      <c r="D35" t="inlineStr">
        <is>
          <t>NORRBOTTENS LÄN</t>
        </is>
      </c>
      <c r="E35" t="inlineStr">
        <is>
          <t>ÄLVSBYN</t>
        </is>
      </c>
      <c r="F35" t="inlineStr">
        <is>
          <t>Sveaskog</t>
        </is>
      </c>
      <c r="G35" t="n">
        <v>2.2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66532-2018</t>
        </is>
      </c>
      <c r="B36" s="1" t="n">
        <v>43437</v>
      </c>
      <c r="C36" s="1" t="n">
        <v>45204</v>
      </c>
      <c r="D36" t="inlineStr">
        <is>
          <t>NORRBOTTENS LÄN</t>
        </is>
      </c>
      <c r="E36" t="inlineStr">
        <is>
          <t>ÄLVSBYN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54-2019</t>
        </is>
      </c>
      <c r="B37" s="1" t="n">
        <v>43467</v>
      </c>
      <c r="C37" s="1" t="n">
        <v>45204</v>
      </c>
      <c r="D37" t="inlineStr">
        <is>
          <t>NORRBOTTENS LÄN</t>
        </is>
      </c>
      <c r="E37" t="inlineStr">
        <is>
          <t>ÄLVSBYN</t>
        </is>
      </c>
      <c r="F37" t="inlineStr">
        <is>
          <t>Sveaskog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2033-2019</t>
        </is>
      </c>
      <c r="B38" s="1" t="n">
        <v>43467</v>
      </c>
      <c r="C38" s="1" t="n">
        <v>45204</v>
      </c>
      <c r="D38" t="inlineStr">
        <is>
          <t>NORRBOTTENS LÄN</t>
        </is>
      </c>
      <c r="E38" t="inlineStr">
        <is>
          <t>ÄLVSBYN</t>
        </is>
      </c>
      <c r="G38" t="n">
        <v>9.300000000000001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5972-2019</t>
        </is>
      </c>
      <c r="B39" s="1" t="n">
        <v>43483</v>
      </c>
      <c r="C39" s="1" t="n">
        <v>45204</v>
      </c>
      <c r="D39" t="inlineStr">
        <is>
          <t>NORRBOTTENS LÄN</t>
        </is>
      </c>
      <c r="E39" t="inlineStr">
        <is>
          <t>ÄLVSBYN</t>
        </is>
      </c>
      <c r="G39" t="n">
        <v>3.7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5986-2019</t>
        </is>
      </c>
      <c r="B40" s="1" t="n">
        <v>43493</v>
      </c>
      <c r="C40" s="1" t="n">
        <v>45204</v>
      </c>
      <c r="D40" t="inlineStr">
        <is>
          <t>NORRBOTTENS LÄN</t>
        </is>
      </c>
      <c r="E40" t="inlineStr">
        <is>
          <t>ÄLVSBYN</t>
        </is>
      </c>
      <c r="F40" t="inlineStr">
        <is>
          <t>Sveaskog</t>
        </is>
      </c>
      <c r="G40" t="n">
        <v>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7061-2019</t>
        </is>
      </c>
      <c r="B41" s="1" t="n">
        <v>43495</v>
      </c>
      <c r="C41" s="1" t="n">
        <v>45204</v>
      </c>
      <c r="D41" t="inlineStr">
        <is>
          <t>NORRBOTTENS LÄN</t>
        </is>
      </c>
      <c r="E41" t="inlineStr">
        <is>
          <t>ÄLVSBYN</t>
        </is>
      </c>
      <c r="F41" t="inlineStr">
        <is>
          <t>SCA</t>
        </is>
      </c>
      <c r="G41" t="n">
        <v>4.8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7063-2019</t>
        </is>
      </c>
      <c r="B42" s="1" t="n">
        <v>43495</v>
      </c>
      <c r="C42" s="1" t="n">
        <v>45204</v>
      </c>
      <c r="D42" t="inlineStr">
        <is>
          <t>NORRBOTTENS LÄN</t>
        </is>
      </c>
      <c r="E42" t="inlineStr">
        <is>
          <t>ÄLVSBYN</t>
        </is>
      </c>
      <c r="F42" t="inlineStr">
        <is>
          <t>SCA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7357-2019</t>
        </is>
      </c>
      <c r="B43" s="1" t="n">
        <v>43496</v>
      </c>
      <c r="C43" s="1" t="n">
        <v>45204</v>
      </c>
      <c r="D43" t="inlineStr">
        <is>
          <t>NORRBOTTENS LÄN</t>
        </is>
      </c>
      <c r="E43" t="inlineStr">
        <is>
          <t>ÄLVSBYN</t>
        </is>
      </c>
      <c r="F43" t="inlineStr">
        <is>
          <t>SCA</t>
        </is>
      </c>
      <c r="G43" t="n">
        <v>5.5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8264-2019</t>
        </is>
      </c>
      <c r="B44" s="1" t="n">
        <v>43501</v>
      </c>
      <c r="C44" s="1" t="n">
        <v>45204</v>
      </c>
      <c r="D44" t="inlineStr">
        <is>
          <t>NORRBOTTENS LÄN</t>
        </is>
      </c>
      <c r="E44" t="inlineStr">
        <is>
          <t>ÄLVSBYN</t>
        </is>
      </c>
      <c r="F44" t="inlineStr">
        <is>
          <t>SCA</t>
        </is>
      </c>
      <c r="G44" t="n">
        <v>5.5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16188-2019</t>
        </is>
      </c>
      <c r="B45" s="1" t="n">
        <v>43545</v>
      </c>
      <c r="C45" s="1" t="n">
        <v>45204</v>
      </c>
      <c r="D45" t="inlineStr">
        <is>
          <t>NORRBOTTENS LÄN</t>
        </is>
      </c>
      <c r="E45" t="inlineStr">
        <is>
          <t>ÄLVSBYN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23610-2019</t>
        </is>
      </c>
      <c r="B46" s="1" t="n">
        <v>43594</v>
      </c>
      <c r="C46" s="1" t="n">
        <v>45204</v>
      </c>
      <c r="D46" t="inlineStr">
        <is>
          <t>NORRBOTTENS LÄN</t>
        </is>
      </c>
      <c r="E46" t="inlineStr">
        <is>
          <t>ÄLVSBYN</t>
        </is>
      </c>
      <c r="F46" t="inlineStr">
        <is>
          <t>Kommuner</t>
        </is>
      </c>
      <c r="G46" t="n">
        <v>4.6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23647-2019</t>
        </is>
      </c>
      <c r="B47" s="1" t="n">
        <v>43594</v>
      </c>
      <c r="C47" s="1" t="n">
        <v>45204</v>
      </c>
      <c r="D47" t="inlineStr">
        <is>
          <t>NORRBOTTENS LÄN</t>
        </is>
      </c>
      <c r="E47" t="inlineStr">
        <is>
          <t>ÄLVSBYN</t>
        </is>
      </c>
      <c r="G47" t="n">
        <v>9.199999999999999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23642-2019</t>
        </is>
      </c>
      <c r="B48" s="1" t="n">
        <v>43594</v>
      </c>
      <c r="C48" s="1" t="n">
        <v>45204</v>
      </c>
      <c r="D48" t="inlineStr">
        <is>
          <t>NORRBOTTENS LÄN</t>
        </is>
      </c>
      <c r="E48" t="inlineStr">
        <is>
          <t>ÄLVSBYN</t>
        </is>
      </c>
      <c r="G48" t="n">
        <v>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24129-2019</t>
        </is>
      </c>
      <c r="B49" s="1" t="n">
        <v>43598</v>
      </c>
      <c r="C49" s="1" t="n">
        <v>45204</v>
      </c>
      <c r="D49" t="inlineStr">
        <is>
          <t>NORRBOTTENS LÄN</t>
        </is>
      </c>
      <c r="E49" t="inlineStr">
        <is>
          <t>ÄLVSBYN</t>
        </is>
      </c>
      <c r="F49" t="inlineStr">
        <is>
          <t>Sveaskog</t>
        </is>
      </c>
      <c r="G49" t="n">
        <v>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25214-2019</t>
        </is>
      </c>
      <c r="B50" s="1" t="n">
        <v>43600</v>
      </c>
      <c r="C50" s="1" t="n">
        <v>45204</v>
      </c>
      <c r="D50" t="inlineStr">
        <is>
          <t>NORRBOTTENS LÄN</t>
        </is>
      </c>
      <c r="E50" t="inlineStr">
        <is>
          <t>ÄLVSBYN</t>
        </is>
      </c>
      <c r="G50" t="n">
        <v>6.6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26818-2019</t>
        </is>
      </c>
      <c r="B51" s="1" t="n">
        <v>43607</v>
      </c>
      <c r="C51" s="1" t="n">
        <v>45204</v>
      </c>
      <c r="D51" t="inlineStr">
        <is>
          <t>NORRBOTTENS LÄN</t>
        </is>
      </c>
      <c r="E51" t="inlineStr">
        <is>
          <t>ÄLVSBYN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27233-2019</t>
        </is>
      </c>
      <c r="B52" s="1" t="n">
        <v>43614</v>
      </c>
      <c r="C52" s="1" t="n">
        <v>45204</v>
      </c>
      <c r="D52" t="inlineStr">
        <is>
          <t>NORRBOTTENS LÄN</t>
        </is>
      </c>
      <c r="E52" t="inlineStr">
        <is>
          <t>ÄLVSBYN</t>
        </is>
      </c>
      <c r="F52" t="inlineStr">
        <is>
          <t>SCA</t>
        </is>
      </c>
      <c r="G52" t="n">
        <v>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34165-2019</t>
        </is>
      </c>
      <c r="B53" s="1" t="n">
        <v>43655</v>
      </c>
      <c r="C53" s="1" t="n">
        <v>45204</v>
      </c>
      <c r="D53" t="inlineStr">
        <is>
          <t>NORRBOTTENS LÄN</t>
        </is>
      </c>
      <c r="E53" t="inlineStr">
        <is>
          <t>ÄLVSBYN</t>
        </is>
      </c>
      <c r="F53" t="inlineStr">
        <is>
          <t>Sveaskog</t>
        </is>
      </c>
      <c r="G53" t="n">
        <v>11.2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36781-2019</t>
        </is>
      </c>
      <c r="B54" s="1" t="n">
        <v>43672</v>
      </c>
      <c r="C54" s="1" t="n">
        <v>45204</v>
      </c>
      <c r="D54" t="inlineStr">
        <is>
          <t>NORRBOTTENS LÄN</t>
        </is>
      </c>
      <c r="E54" t="inlineStr">
        <is>
          <t>ÄLVSBYN</t>
        </is>
      </c>
      <c r="G54" t="n">
        <v>9.699999999999999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37313-2019</t>
        </is>
      </c>
      <c r="B55" s="1" t="n">
        <v>43677</v>
      </c>
      <c r="C55" s="1" t="n">
        <v>45204</v>
      </c>
      <c r="D55" t="inlineStr">
        <is>
          <t>NORRBOTTENS LÄN</t>
        </is>
      </c>
      <c r="E55" t="inlineStr">
        <is>
          <t>ÄLVSBYN</t>
        </is>
      </c>
      <c r="G55" t="n">
        <v>6.2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37311-2019</t>
        </is>
      </c>
      <c r="B56" s="1" t="n">
        <v>43677</v>
      </c>
      <c r="C56" s="1" t="n">
        <v>45204</v>
      </c>
      <c r="D56" t="inlineStr">
        <is>
          <t>NORRBOTTENS LÄN</t>
        </is>
      </c>
      <c r="E56" t="inlineStr">
        <is>
          <t>ÄLVSBYN</t>
        </is>
      </c>
      <c r="G56" t="n">
        <v>11.4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39333-2019</t>
        </is>
      </c>
      <c r="B57" s="1" t="n">
        <v>43690</v>
      </c>
      <c r="C57" s="1" t="n">
        <v>45204</v>
      </c>
      <c r="D57" t="inlineStr">
        <is>
          <t>NORRBOTTENS LÄN</t>
        </is>
      </c>
      <c r="E57" t="inlineStr">
        <is>
          <t>ÄLVSBYN</t>
        </is>
      </c>
      <c r="F57" t="inlineStr">
        <is>
          <t>Sveaskog</t>
        </is>
      </c>
      <c r="G57" t="n">
        <v>4.3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39670-2019</t>
        </is>
      </c>
      <c r="B58" s="1" t="n">
        <v>43691</v>
      </c>
      <c r="C58" s="1" t="n">
        <v>45204</v>
      </c>
      <c r="D58" t="inlineStr">
        <is>
          <t>NORRBOTTENS LÄN</t>
        </is>
      </c>
      <c r="E58" t="inlineStr">
        <is>
          <t>ÄLVSBYN</t>
        </is>
      </c>
      <c r="F58" t="inlineStr">
        <is>
          <t>Sveaskog</t>
        </is>
      </c>
      <c r="G58" t="n">
        <v>4.3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42887-2019</t>
        </is>
      </c>
      <c r="B59" s="1" t="n">
        <v>43705</v>
      </c>
      <c r="C59" s="1" t="n">
        <v>45204</v>
      </c>
      <c r="D59" t="inlineStr">
        <is>
          <t>NORRBOTTENS LÄN</t>
        </is>
      </c>
      <c r="E59" t="inlineStr">
        <is>
          <t>ÄLVSBYN</t>
        </is>
      </c>
      <c r="F59" t="inlineStr">
        <is>
          <t>Sveaskog</t>
        </is>
      </c>
      <c r="G59" t="n">
        <v>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45337-2019</t>
        </is>
      </c>
      <c r="B60" s="1" t="n">
        <v>43710</v>
      </c>
      <c r="C60" s="1" t="n">
        <v>45204</v>
      </c>
      <c r="D60" t="inlineStr">
        <is>
          <t>NORRBOTTENS LÄN</t>
        </is>
      </c>
      <c r="E60" t="inlineStr">
        <is>
          <t>ÄLVSBYN</t>
        </is>
      </c>
      <c r="G60" t="n">
        <v>2.1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45428-2019</t>
        </is>
      </c>
      <c r="B61" s="1" t="n">
        <v>43710</v>
      </c>
      <c r="C61" s="1" t="n">
        <v>45204</v>
      </c>
      <c r="D61" t="inlineStr">
        <is>
          <t>NORRBOTTENS LÄN</t>
        </is>
      </c>
      <c r="E61" t="inlineStr">
        <is>
          <t>ÄLVSBYN</t>
        </is>
      </c>
      <c r="G61" t="n">
        <v>10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44641-2019</t>
        </is>
      </c>
      <c r="B62" s="1" t="n">
        <v>43712</v>
      </c>
      <c r="C62" s="1" t="n">
        <v>45204</v>
      </c>
      <c r="D62" t="inlineStr">
        <is>
          <t>NORRBOTTENS LÄN</t>
        </is>
      </c>
      <c r="E62" t="inlineStr">
        <is>
          <t>ÄLVSBYN</t>
        </is>
      </c>
      <c r="F62" t="inlineStr">
        <is>
          <t>Sveaskog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45130-2019</t>
        </is>
      </c>
      <c r="B63" s="1" t="n">
        <v>43713</v>
      </c>
      <c r="C63" s="1" t="n">
        <v>45204</v>
      </c>
      <c r="D63" t="inlineStr">
        <is>
          <t>NORRBOTTENS LÄN</t>
        </is>
      </c>
      <c r="E63" t="inlineStr">
        <is>
          <t>ÄLVSBYN</t>
        </is>
      </c>
      <c r="F63" t="inlineStr">
        <is>
          <t>Sveaskog</t>
        </is>
      </c>
      <c r="G63" t="n">
        <v>2.8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45185-2019</t>
        </is>
      </c>
      <c r="B64" s="1" t="n">
        <v>43713</v>
      </c>
      <c r="C64" s="1" t="n">
        <v>45204</v>
      </c>
      <c r="D64" t="inlineStr">
        <is>
          <t>NORRBOTTENS LÄN</t>
        </is>
      </c>
      <c r="E64" t="inlineStr">
        <is>
          <t>ÄLVSBYN</t>
        </is>
      </c>
      <c r="F64" t="inlineStr">
        <is>
          <t>Sveaskog</t>
        </is>
      </c>
      <c r="G64" t="n">
        <v>4.2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45184-2019</t>
        </is>
      </c>
      <c r="B65" s="1" t="n">
        <v>43713</v>
      </c>
      <c r="C65" s="1" t="n">
        <v>45204</v>
      </c>
      <c r="D65" t="inlineStr">
        <is>
          <t>NORRBOTTENS LÄN</t>
        </is>
      </c>
      <c r="E65" t="inlineStr">
        <is>
          <t>ÄLVSBYN</t>
        </is>
      </c>
      <c r="F65" t="inlineStr">
        <is>
          <t>Sveaskog</t>
        </is>
      </c>
      <c r="G65" t="n">
        <v>3.7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46363-2019</t>
        </is>
      </c>
      <c r="B66" s="1" t="n">
        <v>43718</v>
      </c>
      <c r="C66" s="1" t="n">
        <v>45204</v>
      </c>
      <c r="D66" t="inlineStr">
        <is>
          <t>NORRBOTTENS LÄN</t>
        </is>
      </c>
      <c r="E66" t="inlineStr">
        <is>
          <t>ÄLVSBYN</t>
        </is>
      </c>
      <c r="F66" t="inlineStr">
        <is>
          <t>SCA</t>
        </is>
      </c>
      <c r="G66" t="n">
        <v>12.7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46362-2019</t>
        </is>
      </c>
      <c r="B67" s="1" t="n">
        <v>43718</v>
      </c>
      <c r="C67" s="1" t="n">
        <v>45204</v>
      </c>
      <c r="D67" t="inlineStr">
        <is>
          <t>NORRBOTTENS LÄN</t>
        </is>
      </c>
      <c r="E67" t="inlineStr">
        <is>
          <t>ÄLVSBYN</t>
        </is>
      </c>
      <c r="F67" t="inlineStr">
        <is>
          <t>SCA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47099-2019</t>
        </is>
      </c>
      <c r="B68" s="1" t="n">
        <v>43721</v>
      </c>
      <c r="C68" s="1" t="n">
        <v>45204</v>
      </c>
      <c r="D68" t="inlineStr">
        <is>
          <t>NORRBOTTENS LÄN</t>
        </is>
      </c>
      <c r="E68" t="inlineStr">
        <is>
          <t>ÄLVSBYN</t>
        </is>
      </c>
      <c r="F68" t="inlineStr">
        <is>
          <t>SCA</t>
        </is>
      </c>
      <c r="G68" t="n">
        <v>4.9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48608-2019</t>
        </is>
      </c>
      <c r="B69" s="1" t="n">
        <v>43727</v>
      </c>
      <c r="C69" s="1" t="n">
        <v>45204</v>
      </c>
      <c r="D69" t="inlineStr">
        <is>
          <t>NORRBOTTENS LÄN</t>
        </is>
      </c>
      <c r="E69" t="inlineStr">
        <is>
          <t>ÄLVSBYN</t>
        </is>
      </c>
      <c r="G69" t="n">
        <v>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51067-2019</t>
        </is>
      </c>
      <c r="B70" s="1" t="n">
        <v>43739</v>
      </c>
      <c r="C70" s="1" t="n">
        <v>45204</v>
      </c>
      <c r="D70" t="inlineStr">
        <is>
          <t>NORRBOTTENS LÄN</t>
        </is>
      </c>
      <c r="E70" t="inlineStr">
        <is>
          <t>ÄLVSBYN</t>
        </is>
      </c>
      <c r="F70" t="inlineStr">
        <is>
          <t>Sveaskog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53821-2019</t>
        </is>
      </c>
      <c r="B71" s="1" t="n">
        <v>43742</v>
      </c>
      <c r="C71" s="1" t="n">
        <v>45204</v>
      </c>
      <c r="D71" t="inlineStr">
        <is>
          <t>NORRBOTTENS LÄN</t>
        </is>
      </c>
      <c r="E71" t="inlineStr">
        <is>
          <t>ÄLVSBYN</t>
        </is>
      </c>
      <c r="G71" t="n">
        <v>6.5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54007-2019</t>
        </is>
      </c>
      <c r="B72" s="1" t="n">
        <v>43742</v>
      </c>
      <c r="C72" s="1" t="n">
        <v>45204</v>
      </c>
      <c r="D72" t="inlineStr">
        <is>
          <t>NORRBOTTENS LÄN</t>
        </is>
      </c>
      <c r="E72" t="inlineStr">
        <is>
          <t>ÄLVSBYN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53818-2019</t>
        </is>
      </c>
      <c r="B73" s="1" t="n">
        <v>43752</v>
      </c>
      <c r="C73" s="1" t="n">
        <v>45204</v>
      </c>
      <c r="D73" t="inlineStr">
        <is>
          <t>NORRBOTTENS LÄN</t>
        </is>
      </c>
      <c r="E73" t="inlineStr">
        <is>
          <t>ÄLVSBYN</t>
        </is>
      </c>
      <c r="F73" t="inlineStr">
        <is>
          <t>Sveaskog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59343-2019</t>
        </is>
      </c>
      <c r="B74" s="1" t="n">
        <v>43770</v>
      </c>
      <c r="C74" s="1" t="n">
        <v>45204</v>
      </c>
      <c r="D74" t="inlineStr">
        <is>
          <t>NORRBOTTENS LÄN</t>
        </is>
      </c>
      <c r="E74" t="inlineStr">
        <is>
          <t>ÄLVSBYN</t>
        </is>
      </c>
      <c r="G74" t="n">
        <v>3.5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59263-2019</t>
        </is>
      </c>
      <c r="B75" s="1" t="n">
        <v>43773</v>
      </c>
      <c r="C75" s="1" t="n">
        <v>45204</v>
      </c>
      <c r="D75" t="inlineStr">
        <is>
          <t>NORRBOTTENS LÄN</t>
        </is>
      </c>
      <c r="E75" t="inlineStr">
        <is>
          <t>ÄLVSBYN</t>
        </is>
      </c>
      <c r="G75" t="n">
        <v>2.8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61696-2019</t>
        </is>
      </c>
      <c r="B76" s="1" t="n">
        <v>43780</v>
      </c>
      <c r="C76" s="1" t="n">
        <v>45204</v>
      </c>
      <c r="D76" t="inlineStr">
        <is>
          <t>NORRBOTTENS LÄN</t>
        </is>
      </c>
      <c r="E76" t="inlineStr">
        <is>
          <t>ÄLVSBYN</t>
        </is>
      </c>
      <c r="G76" t="n">
        <v>5.5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63602-2019</t>
        </is>
      </c>
      <c r="B77" s="1" t="n">
        <v>43789</v>
      </c>
      <c r="C77" s="1" t="n">
        <v>45204</v>
      </c>
      <c r="D77" t="inlineStr">
        <is>
          <t>NORRBOTTENS LÄN</t>
        </is>
      </c>
      <c r="E77" t="inlineStr">
        <is>
          <t>ÄLVSBYN</t>
        </is>
      </c>
      <c r="G77" t="n">
        <v>2.6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65482-2019</t>
        </is>
      </c>
      <c r="B78" s="1" t="n">
        <v>43803</v>
      </c>
      <c r="C78" s="1" t="n">
        <v>45204</v>
      </c>
      <c r="D78" t="inlineStr">
        <is>
          <t>NORRBOTTENS LÄN</t>
        </is>
      </c>
      <c r="E78" t="inlineStr">
        <is>
          <t>ÄLVSBYN</t>
        </is>
      </c>
      <c r="G78" t="n">
        <v>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66403-2019</t>
        </is>
      </c>
      <c r="B79" s="1" t="n">
        <v>43809</v>
      </c>
      <c r="C79" s="1" t="n">
        <v>45204</v>
      </c>
      <c r="D79" t="inlineStr">
        <is>
          <t>NORRBOTTENS LÄN</t>
        </is>
      </c>
      <c r="E79" t="inlineStr">
        <is>
          <t>ÄLVSBYN</t>
        </is>
      </c>
      <c r="F79" t="inlineStr">
        <is>
          <t>Sveaskog</t>
        </is>
      </c>
      <c r="G79" t="n">
        <v>16.9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68670-2019</t>
        </is>
      </c>
      <c r="B80" s="1" t="n">
        <v>43818</v>
      </c>
      <c r="C80" s="1" t="n">
        <v>45204</v>
      </c>
      <c r="D80" t="inlineStr">
        <is>
          <t>NORRBOTTENS LÄN</t>
        </is>
      </c>
      <c r="E80" t="inlineStr">
        <is>
          <t>ÄLVSBYN</t>
        </is>
      </c>
      <c r="G80" t="n">
        <v>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68991-2019</t>
        </is>
      </c>
      <c r="B81" s="1" t="n">
        <v>43818</v>
      </c>
      <c r="C81" s="1" t="n">
        <v>45204</v>
      </c>
      <c r="D81" t="inlineStr">
        <is>
          <t>NORRBOTTENS LÄN</t>
        </is>
      </c>
      <c r="E81" t="inlineStr">
        <is>
          <t>ÄLVSBYN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68498-2019</t>
        </is>
      </c>
      <c r="B82" s="1" t="n">
        <v>43818</v>
      </c>
      <c r="C82" s="1" t="n">
        <v>45204</v>
      </c>
      <c r="D82" t="inlineStr">
        <is>
          <t>NORRBOTTENS LÄN</t>
        </is>
      </c>
      <c r="E82" t="inlineStr">
        <is>
          <t>ÄLVSBYN</t>
        </is>
      </c>
      <c r="F82" t="inlineStr">
        <is>
          <t>Övriga Aktiebolag</t>
        </is>
      </c>
      <c r="G82" t="n">
        <v>3.4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1661-2020</t>
        </is>
      </c>
      <c r="B83" s="1" t="n">
        <v>43832</v>
      </c>
      <c r="C83" s="1" t="n">
        <v>45204</v>
      </c>
      <c r="D83" t="inlineStr">
        <is>
          <t>NORRBOTTENS LÄN</t>
        </is>
      </c>
      <c r="E83" t="inlineStr">
        <is>
          <t>ÄLVSBYN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2133-2020</t>
        </is>
      </c>
      <c r="B84" s="1" t="n">
        <v>43839</v>
      </c>
      <c r="C84" s="1" t="n">
        <v>45204</v>
      </c>
      <c r="D84" t="inlineStr">
        <is>
          <t>NORRBOTTENS LÄN</t>
        </is>
      </c>
      <c r="E84" t="inlineStr">
        <is>
          <t>ÄLVSBYN</t>
        </is>
      </c>
      <c r="G84" t="n">
        <v>2.8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2129-2020</t>
        </is>
      </c>
      <c r="B85" s="1" t="n">
        <v>43839</v>
      </c>
      <c r="C85" s="1" t="n">
        <v>45204</v>
      </c>
      <c r="D85" t="inlineStr">
        <is>
          <t>NORRBOTTENS LÄN</t>
        </is>
      </c>
      <c r="E85" t="inlineStr">
        <is>
          <t>ÄLVSBYN</t>
        </is>
      </c>
      <c r="G85" t="n">
        <v>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7019-2020</t>
        </is>
      </c>
      <c r="B86" s="1" t="n">
        <v>43868</v>
      </c>
      <c r="C86" s="1" t="n">
        <v>45204</v>
      </c>
      <c r="D86" t="inlineStr">
        <is>
          <t>NORRBOTTENS LÄN</t>
        </is>
      </c>
      <c r="E86" t="inlineStr">
        <is>
          <t>ÄLVSBYN</t>
        </is>
      </c>
      <c r="F86" t="inlineStr">
        <is>
          <t>Övriga Aktiebolag</t>
        </is>
      </c>
      <c r="G86" t="n">
        <v>16.3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16705-2020</t>
        </is>
      </c>
      <c r="B87" s="1" t="n">
        <v>43908</v>
      </c>
      <c r="C87" s="1" t="n">
        <v>45204</v>
      </c>
      <c r="D87" t="inlineStr">
        <is>
          <t>NORRBOTTENS LÄN</t>
        </is>
      </c>
      <c r="E87" t="inlineStr">
        <is>
          <t>ÄLVSBYN</t>
        </is>
      </c>
      <c r="F87" t="inlineStr">
        <is>
          <t>SCA</t>
        </is>
      </c>
      <c r="G87" t="n">
        <v>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17786-2020</t>
        </is>
      </c>
      <c r="B88" s="1" t="n">
        <v>43922</v>
      </c>
      <c r="C88" s="1" t="n">
        <v>45204</v>
      </c>
      <c r="D88" t="inlineStr">
        <is>
          <t>NORRBOTTENS LÄN</t>
        </is>
      </c>
      <c r="E88" t="inlineStr">
        <is>
          <t>ÄLVSBYN</t>
        </is>
      </c>
      <c r="G88" t="n">
        <v>6.1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18866-2020</t>
        </is>
      </c>
      <c r="B89" s="1" t="n">
        <v>43930</v>
      </c>
      <c r="C89" s="1" t="n">
        <v>45204</v>
      </c>
      <c r="D89" t="inlineStr">
        <is>
          <t>NORRBOTTENS LÄN</t>
        </is>
      </c>
      <c r="E89" t="inlineStr">
        <is>
          <t>ÄLVSBYN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22470-2020</t>
        </is>
      </c>
      <c r="B90" s="1" t="n">
        <v>43963</v>
      </c>
      <c r="C90" s="1" t="n">
        <v>45204</v>
      </c>
      <c r="D90" t="inlineStr">
        <is>
          <t>NORRBOTTENS LÄN</t>
        </is>
      </c>
      <c r="E90" t="inlineStr">
        <is>
          <t>ÄLVSBYN</t>
        </is>
      </c>
      <c r="F90" t="inlineStr">
        <is>
          <t>Sveaskog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31241-2020</t>
        </is>
      </c>
      <c r="B91" s="1" t="n">
        <v>44012</v>
      </c>
      <c r="C91" s="1" t="n">
        <v>45204</v>
      </c>
      <c r="D91" t="inlineStr">
        <is>
          <t>NORRBOTTENS LÄN</t>
        </is>
      </c>
      <c r="E91" t="inlineStr">
        <is>
          <t>ÄLVSBYN</t>
        </is>
      </c>
      <c r="F91" t="inlineStr">
        <is>
          <t>Sveaskog</t>
        </is>
      </c>
      <c r="G91" t="n">
        <v>5.9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35323-2020</t>
        </is>
      </c>
      <c r="B92" s="1" t="n">
        <v>44041</v>
      </c>
      <c r="C92" s="1" t="n">
        <v>45204</v>
      </c>
      <c r="D92" t="inlineStr">
        <is>
          <t>NORRBOTTENS LÄN</t>
        </is>
      </c>
      <c r="E92" t="inlineStr">
        <is>
          <t>ÄLVSBYN</t>
        </is>
      </c>
      <c r="F92" t="inlineStr">
        <is>
          <t>Sveaskog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37955-2020</t>
        </is>
      </c>
      <c r="B93" s="1" t="n">
        <v>44057</v>
      </c>
      <c r="C93" s="1" t="n">
        <v>45204</v>
      </c>
      <c r="D93" t="inlineStr">
        <is>
          <t>NORRBOTTENS LÄN</t>
        </is>
      </c>
      <c r="E93" t="inlineStr">
        <is>
          <t>ÄLVSBYN</t>
        </is>
      </c>
      <c r="F93" t="inlineStr">
        <is>
          <t>Sveaskog</t>
        </is>
      </c>
      <c r="G93" t="n">
        <v>3.4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44758-2020</t>
        </is>
      </c>
      <c r="B94" s="1" t="n">
        <v>44085</v>
      </c>
      <c r="C94" s="1" t="n">
        <v>45204</v>
      </c>
      <c r="D94" t="inlineStr">
        <is>
          <t>NORRBOTTENS LÄN</t>
        </is>
      </c>
      <c r="E94" t="inlineStr">
        <is>
          <t>ÄLVSBYN</t>
        </is>
      </c>
      <c r="F94" t="inlineStr">
        <is>
          <t>Sveaskog</t>
        </is>
      </c>
      <c r="G94" t="n">
        <v>4.2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44685-2020</t>
        </is>
      </c>
      <c r="B95" s="1" t="n">
        <v>44085</v>
      </c>
      <c r="C95" s="1" t="n">
        <v>45204</v>
      </c>
      <c r="D95" t="inlineStr">
        <is>
          <t>NORRBOTTENS LÄN</t>
        </is>
      </c>
      <c r="E95" t="inlineStr">
        <is>
          <t>ÄLVSBYN</t>
        </is>
      </c>
      <c r="F95" t="inlineStr">
        <is>
          <t>Sveaskog</t>
        </is>
      </c>
      <c r="G95" t="n">
        <v>2.4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44713-2020</t>
        </is>
      </c>
      <c r="B96" s="1" t="n">
        <v>44085</v>
      </c>
      <c r="C96" s="1" t="n">
        <v>45204</v>
      </c>
      <c r="D96" t="inlineStr">
        <is>
          <t>NORRBOTTENS LÄN</t>
        </is>
      </c>
      <c r="E96" t="inlineStr">
        <is>
          <t>ÄLVSBYN</t>
        </is>
      </c>
      <c r="G96" t="n">
        <v>2.8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44716-2020</t>
        </is>
      </c>
      <c r="B97" s="1" t="n">
        <v>44085</v>
      </c>
      <c r="C97" s="1" t="n">
        <v>45204</v>
      </c>
      <c r="D97" t="inlineStr">
        <is>
          <t>NORRBOTTENS LÄN</t>
        </is>
      </c>
      <c r="E97" t="inlineStr">
        <is>
          <t>ÄLVSBYN</t>
        </is>
      </c>
      <c r="F97" t="inlineStr">
        <is>
          <t>Sveaskog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44523-2020</t>
        </is>
      </c>
      <c r="B98" s="1" t="n">
        <v>44085</v>
      </c>
      <c r="C98" s="1" t="n">
        <v>45204</v>
      </c>
      <c r="D98" t="inlineStr">
        <is>
          <t>NORRBOTTENS LÄN</t>
        </is>
      </c>
      <c r="E98" t="inlineStr">
        <is>
          <t>ÄLVSBYN</t>
        </is>
      </c>
      <c r="F98" t="inlineStr">
        <is>
          <t>Sveaskog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44682-2020</t>
        </is>
      </c>
      <c r="B99" s="1" t="n">
        <v>44085</v>
      </c>
      <c r="C99" s="1" t="n">
        <v>45204</v>
      </c>
      <c r="D99" t="inlineStr">
        <is>
          <t>NORRBOTTENS LÄN</t>
        </is>
      </c>
      <c r="E99" t="inlineStr">
        <is>
          <t>ÄLVSBYN</t>
        </is>
      </c>
      <c r="F99" t="inlineStr">
        <is>
          <t>Sveaskog</t>
        </is>
      </c>
      <c r="G99" t="n">
        <v>3.8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44756-2020</t>
        </is>
      </c>
      <c r="B100" s="1" t="n">
        <v>44085</v>
      </c>
      <c r="C100" s="1" t="n">
        <v>45204</v>
      </c>
      <c r="D100" t="inlineStr">
        <is>
          <t>NORRBOTTENS LÄN</t>
        </is>
      </c>
      <c r="E100" t="inlineStr">
        <is>
          <t>ÄLVSBYN</t>
        </is>
      </c>
      <c r="F100" t="inlineStr">
        <is>
          <t>Sveaskog</t>
        </is>
      </c>
      <c r="G100" t="n">
        <v>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45627-2020</t>
        </is>
      </c>
      <c r="B101" s="1" t="n">
        <v>44090</v>
      </c>
      <c r="C101" s="1" t="n">
        <v>45204</v>
      </c>
      <c r="D101" t="inlineStr">
        <is>
          <t>NORRBOTTENS LÄN</t>
        </is>
      </c>
      <c r="E101" t="inlineStr">
        <is>
          <t>ÄLVSBYN</t>
        </is>
      </c>
      <c r="F101" t="inlineStr">
        <is>
          <t>Sveaskog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46299-2020</t>
        </is>
      </c>
      <c r="B102" s="1" t="n">
        <v>44092</v>
      </c>
      <c r="C102" s="1" t="n">
        <v>45204</v>
      </c>
      <c r="D102" t="inlineStr">
        <is>
          <t>NORRBOTTENS LÄN</t>
        </is>
      </c>
      <c r="E102" t="inlineStr">
        <is>
          <t>ÄLVSBYN</t>
        </is>
      </c>
      <c r="F102" t="inlineStr">
        <is>
          <t>Sveaskog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49319-2020</t>
        </is>
      </c>
      <c r="B103" s="1" t="n">
        <v>44102</v>
      </c>
      <c r="C103" s="1" t="n">
        <v>45204</v>
      </c>
      <c r="D103" t="inlineStr">
        <is>
          <t>NORRBOTTENS LÄN</t>
        </is>
      </c>
      <c r="E103" t="inlineStr">
        <is>
          <t>ÄLVSBYN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49730-2020</t>
        </is>
      </c>
      <c r="B104" s="1" t="n">
        <v>44103</v>
      </c>
      <c r="C104" s="1" t="n">
        <v>45204</v>
      </c>
      <c r="D104" t="inlineStr">
        <is>
          <t>NORRBOTTENS LÄN</t>
        </is>
      </c>
      <c r="E104" t="inlineStr">
        <is>
          <t>ÄLVSBYN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48971-2020</t>
        </is>
      </c>
      <c r="B105" s="1" t="n">
        <v>44105</v>
      </c>
      <c r="C105" s="1" t="n">
        <v>45204</v>
      </c>
      <c r="D105" t="inlineStr">
        <is>
          <t>NORRBOTTENS LÄN</t>
        </is>
      </c>
      <c r="E105" t="inlineStr">
        <is>
          <t>ÄLVSBYN</t>
        </is>
      </c>
      <c r="G105" t="n">
        <v>2.7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54418-2020</t>
        </is>
      </c>
      <c r="B106" s="1" t="n">
        <v>44125</v>
      </c>
      <c r="C106" s="1" t="n">
        <v>45204</v>
      </c>
      <c r="D106" t="inlineStr">
        <is>
          <t>NORRBOTTENS LÄN</t>
        </is>
      </c>
      <c r="E106" t="inlineStr">
        <is>
          <t>ÄLVSBYN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54412-2020</t>
        </is>
      </c>
      <c r="B107" s="1" t="n">
        <v>44125</v>
      </c>
      <c r="C107" s="1" t="n">
        <v>45204</v>
      </c>
      <c r="D107" t="inlineStr">
        <is>
          <t>NORRBOTTENS LÄN</t>
        </is>
      </c>
      <c r="E107" t="inlineStr">
        <is>
          <t>ÄLVSBYN</t>
        </is>
      </c>
      <c r="G107" t="n">
        <v>4.7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55873-2020</t>
        </is>
      </c>
      <c r="B108" s="1" t="n">
        <v>44131</v>
      </c>
      <c r="C108" s="1" t="n">
        <v>45204</v>
      </c>
      <c r="D108" t="inlineStr">
        <is>
          <t>NORRBOTTENS LÄN</t>
        </is>
      </c>
      <c r="E108" t="inlineStr">
        <is>
          <t>ÄLVSBYN</t>
        </is>
      </c>
      <c r="G108" t="n">
        <v>2.8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59153-2020</t>
        </is>
      </c>
      <c r="B109" s="1" t="n">
        <v>44147</v>
      </c>
      <c r="C109" s="1" t="n">
        <v>45204</v>
      </c>
      <c r="D109" t="inlineStr">
        <is>
          <t>NORRBOTTENS LÄN</t>
        </is>
      </c>
      <c r="E109" t="inlineStr">
        <is>
          <t>ÄLVSBYN</t>
        </is>
      </c>
      <c r="F109" t="inlineStr">
        <is>
          <t>Sveaskog</t>
        </is>
      </c>
      <c r="G109" t="n">
        <v>10.9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59464-2020</t>
        </is>
      </c>
      <c r="B110" s="1" t="n">
        <v>44148</v>
      </c>
      <c r="C110" s="1" t="n">
        <v>45204</v>
      </c>
      <c r="D110" t="inlineStr">
        <is>
          <t>NORRBOTTENS LÄN</t>
        </is>
      </c>
      <c r="E110" t="inlineStr">
        <is>
          <t>ÄLVSBYN</t>
        </is>
      </c>
      <c r="G110" t="n">
        <v>4.9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66296-2020</t>
        </is>
      </c>
      <c r="B111" s="1" t="n">
        <v>44174</v>
      </c>
      <c r="C111" s="1" t="n">
        <v>45204</v>
      </c>
      <c r="D111" t="inlineStr">
        <is>
          <t>NORRBOTTENS LÄN</t>
        </is>
      </c>
      <c r="E111" t="inlineStr">
        <is>
          <t>ÄLVSBYN</t>
        </is>
      </c>
      <c r="G111" t="n">
        <v>2.8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5410-2021</t>
        </is>
      </c>
      <c r="B112" s="1" t="n">
        <v>44229</v>
      </c>
      <c r="C112" s="1" t="n">
        <v>45204</v>
      </c>
      <c r="D112" t="inlineStr">
        <is>
          <t>NORRBOTTENS LÄN</t>
        </is>
      </c>
      <c r="E112" t="inlineStr">
        <is>
          <t>ÄLVSBYN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5455-2021</t>
        </is>
      </c>
      <c r="B113" s="1" t="n">
        <v>44229</v>
      </c>
      <c r="C113" s="1" t="n">
        <v>45204</v>
      </c>
      <c r="D113" t="inlineStr">
        <is>
          <t>NORRBOTTENS LÄN</t>
        </is>
      </c>
      <c r="E113" t="inlineStr">
        <is>
          <t>ÄLVSBYN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8847-2021</t>
        </is>
      </c>
      <c r="B114" s="1" t="n">
        <v>44246</v>
      </c>
      <c r="C114" s="1" t="n">
        <v>45204</v>
      </c>
      <c r="D114" t="inlineStr">
        <is>
          <t>NORRBOTTENS LÄN</t>
        </is>
      </c>
      <c r="E114" t="inlineStr">
        <is>
          <t>ÄLVSBYN</t>
        </is>
      </c>
      <c r="F114" t="inlineStr">
        <is>
          <t>SCA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8850-2021</t>
        </is>
      </c>
      <c r="B115" s="1" t="n">
        <v>44246</v>
      </c>
      <c r="C115" s="1" t="n">
        <v>45204</v>
      </c>
      <c r="D115" t="inlineStr">
        <is>
          <t>NORRBOTTENS LÄN</t>
        </is>
      </c>
      <c r="E115" t="inlineStr">
        <is>
          <t>ÄLVSBYN</t>
        </is>
      </c>
      <c r="F115" t="inlineStr">
        <is>
          <t>SCA</t>
        </is>
      </c>
      <c r="G115" t="n">
        <v>11.3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12950-2021</t>
        </is>
      </c>
      <c r="B116" s="1" t="n">
        <v>44271</v>
      </c>
      <c r="C116" s="1" t="n">
        <v>45204</v>
      </c>
      <c r="D116" t="inlineStr">
        <is>
          <t>NORRBOTTENS LÄN</t>
        </is>
      </c>
      <c r="E116" t="inlineStr">
        <is>
          <t>ÄLVSBYN</t>
        </is>
      </c>
      <c r="G116" t="n">
        <v>14.3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14866-2021</t>
        </is>
      </c>
      <c r="B117" s="1" t="n">
        <v>44280</v>
      </c>
      <c r="C117" s="1" t="n">
        <v>45204</v>
      </c>
      <c r="D117" t="inlineStr">
        <is>
          <t>NORRBOTTENS LÄN</t>
        </is>
      </c>
      <c r="E117" t="inlineStr">
        <is>
          <t>ÄLVSBYN</t>
        </is>
      </c>
      <c r="F117" t="inlineStr">
        <is>
          <t>SCA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17784-2021</t>
        </is>
      </c>
      <c r="B118" s="1" t="n">
        <v>44300</v>
      </c>
      <c r="C118" s="1" t="n">
        <v>45204</v>
      </c>
      <c r="D118" t="inlineStr">
        <is>
          <t>NORRBOTTENS LÄN</t>
        </is>
      </c>
      <c r="E118" t="inlineStr">
        <is>
          <t>ÄLVSBYN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19294-2021</t>
        </is>
      </c>
      <c r="B119" s="1" t="n">
        <v>44308</v>
      </c>
      <c r="C119" s="1" t="n">
        <v>45204</v>
      </c>
      <c r="D119" t="inlineStr">
        <is>
          <t>NORRBOTTENS LÄN</t>
        </is>
      </c>
      <c r="E119" t="inlineStr">
        <is>
          <t>ÄLVSBYN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19270-2021</t>
        </is>
      </c>
      <c r="B120" s="1" t="n">
        <v>44308</v>
      </c>
      <c r="C120" s="1" t="n">
        <v>45204</v>
      </c>
      <c r="D120" t="inlineStr">
        <is>
          <t>NORRBOTTENS LÄN</t>
        </is>
      </c>
      <c r="E120" t="inlineStr">
        <is>
          <t>ÄLVSBYN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24990-2021</t>
        </is>
      </c>
      <c r="B121" s="1" t="n">
        <v>44341</v>
      </c>
      <c r="C121" s="1" t="n">
        <v>45204</v>
      </c>
      <c r="D121" t="inlineStr">
        <is>
          <t>NORRBOTTENS LÄN</t>
        </is>
      </c>
      <c r="E121" t="inlineStr">
        <is>
          <t>ÄLVSBYN</t>
        </is>
      </c>
      <c r="G121" t="n">
        <v>10.2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25360-2021</t>
        </is>
      </c>
      <c r="B122" s="1" t="n">
        <v>44342</v>
      </c>
      <c r="C122" s="1" t="n">
        <v>45204</v>
      </c>
      <c r="D122" t="inlineStr">
        <is>
          <t>NORRBOTTENS LÄN</t>
        </is>
      </c>
      <c r="E122" t="inlineStr">
        <is>
          <t>ÄLVSBYN</t>
        </is>
      </c>
      <c r="F122" t="inlineStr">
        <is>
          <t>Sveaskog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25363-2021</t>
        </is>
      </c>
      <c r="B123" s="1" t="n">
        <v>44342</v>
      </c>
      <c r="C123" s="1" t="n">
        <v>45204</v>
      </c>
      <c r="D123" t="inlineStr">
        <is>
          <t>NORRBOTTENS LÄN</t>
        </is>
      </c>
      <c r="E123" t="inlineStr">
        <is>
          <t>ÄLVSBYN</t>
        </is>
      </c>
      <c r="F123" t="inlineStr">
        <is>
          <t>Sveaskog</t>
        </is>
      </c>
      <c r="G123" t="n">
        <v>2.6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33823-2021</t>
        </is>
      </c>
      <c r="B124" s="1" t="n">
        <v>44378</v>
      </c>
      <c r="C124" s="1" t="n">
        <v>45204</v>
      </c>
      <c r="D124" t="inlineStr">
        <is>
          <t>NORRBOTTENS LÄN</t>
        </is>
      </c>
      <c r="E124" t="inlineStr">
        <is>
          <t>ÄLVSBYN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35520-2021</t>
        </is>
      </c>
      <c r="B125" s="1" t="n">
        <v>44385</v>
      </c>
      <c r="C125" s="1" t="n">
        <v>45204</v>
      </c>
      <c r="D125" t="inlineStr">
        <is>
          <t>NORRBOTTENS LÄN</t>
        </is>
      </c>
      <c r="E125" t="inlineStr">
        <is>
          <t>ÄLVSBYN</t>
        </is>
      </c>
      <c r="F125" t="inlineStr">
        <is>
          <t>Sveaskog</t>
        </is>
      </c>
      <c r="G125" t="n">
        <v>8.4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43005-2021</t>
        </is>
      </c>
      <c r="B126" s="1" t="n">
        <v>44431</v>
      </c>
      <c r="C126" s="1" t="n">
        <v>45204</v>
      </c>
      <c r="D126" t="inlineStr">
        <is>
          <t>NORRBOTTENS LÄN</t>
        </is>
      </c>
      <c r="E126" t="inlineStr">
        <is>
          <t>ÄLVSBYN</t>
        </is>
      </c>
      <c r="G126" t="n">
        <v>5.5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46881-2021</t>
        </is>
      </c>
      <c r="B127" s="1" t="n">
        <v>44446</v>
      </c>
      <c r="C127" s="1" t="n">
        <v>45204</v>
      </c>
      <c r="D127" t="inlineStr">
        <is>
          <t>NORRBOTTENS LÄN</t>
        </is>
      </c>
      <c r="E127" t="inlineStr">
        <is>
          <t>ÄLVSBYN</t>
        </is>
      </c>
      <c r="G127" t="n">
        <v>11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47046-2021</t>
        </is>
      </c>
      <c r="B128" s="1" t="n">
        <v>44446</v>
      </c>
      <c r="C128" s="1" t="n">
        <v>45204</v>
      </c>
      <c r="D128" t="inlineStr">
        <is>
          <t>NORRBOTTENS LÄN</t>
        </is>
      </c>
      <c r="E128" t="inlineStr">
        <is>
          <t>ÄLVSBYN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47695-2021</t>
        </is>
      </c>
      <c r="B129" s="1" t="n">
        <v>44448</v>
      </c>
      <c r="C129" s="1" t="n">
        <v>45204</v>
      </c>
      <c r="D129" t="inlineStr">
        <is>
          <t>NORRBOTTENS LÄN</t>
        </is>
      </c>
      <c r="E129" t="inlineStr">
        <is>
          <t>ÄLVSBYN</t>
        </is>
      </c>
      <c r="G129" t="n">
        <v>3.2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49773-2021</t>
        </is>
      </c>
      <c r="B130" s="1" t="n">
        <v>44455</v>
      </c>
      <c r="C130" s="1" t="n">
        <v>45204</v>
      </c>
      <c r="D130" t="inlineStr">
        <is>
          <t>NORRBOTTENS LÄN</t>
        </is>
      </c>
      <c r="E130" t="inlineStr">
        <is>
          <t>ÄLVSBYN</t>
        </is>
      </c>
      <c r="F130" t="inlineStr">
        <is>
          <t>Sveaskog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49843-2021</t>
        </is>
      </c>
      <c r="B131" s="1" t="n">
        <v>44455</v>
      </c>
      <c r="C131" s="1" t="n">
        <v>45204</v>
      </c>
      <c r="D131" t="inlineStr">
        <is>
          <t>NORRBOTTENS LÄN</t>
        </is>
      </c>
      <c r="E131" t="inlineStr">
        <is>
          <t>ÄLVSBYN</t>
        </is>
      </c>
      <c r="F131" t="inlineStr">
        <is>
          <t>Sveaskog</t>
        </is>
      </c>
      <c r="G131" t="n">
        <v>7.8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50744-2021</t>
        </is>
      </c>
      <c r="B132" s="1" t="n">
        <v>44460</v>
      </c>
      <c r="C132" s="1" t="n">
        <v>45204</v>
      </c>
      <c r="D132" t="inlineStr">
        <is>
          <t>NORRBOTTENS LÄN</t>
        </is>
      </c>
      <c r="E132" t="inlineStr">
        <is>
          <t>ÄLVSBYN</t>
        </is>
      </c>
      <c r="G132" t="n">
        <v>3.5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50746-2021</t>
        </is>
      </c>
      <c r="B133" s="1" t="n">
        <v>44460</v>
      </c>
      <c r="C133" s="1" t="n">
        <v>45204</v>
      </c>
      <c r="D133" t="inlineStr">
        <is>
          <t>NORRBOTTENS LÄN</t>
        </is>
      </c>
      <c r="E133" t="inlineStr">
        <is>
          <t>ÄLVSBYN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50917-2021</t>
        </is>
      </c>
      <c r="B134" s="1" t="n">
        <v>44460</v>
      </c>
      <c r="C134" s="1" t="n">
        <v>45204</v>
      </c>
      <c r="D134" t="inlineStr">
        <is>
          <t>NORRBOTTENS LÄN</t>
        </is>
      </c>
      <c r="E134" t="inlineStr">
        <is>
          <t>ÄLVSBYN</t>
        </is>
      </c>
      <c r="G134" t="n">
        <v>3.9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50924-2021</t>
        </is>
      </c>
      <c r="B135" s="1" t="n">
        <v>44460</v>
      </c>
      <c r="C135" s="1" t="n">
        <v>45204</v>
      </c>
      <c r="D135" t="inlineStr">
        <is>
          <t>NORRBOTTENS LÄN</t>
        </is>
      </c>
      <c r="E135" t="inlineStr">
        <is>
          <t>ÄLVSBYN</t>
        </is>
      </c>
      <c r="G135" t="n">
        <v>3.9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51912-2021</t>
        </is>
      </c>
      <c r="B136" s="1" t="n">
        <v>44462</v>
      </c>
      <c r="C136" s="1" t="n">
        <v>45204</v>
      </c>
      <c r="D136" t="inlineStr">
        <is>
          <t>NORRBOTTENS LÄN</t>
        </is>
      </c>
      <c r="E136" t="inlineStr">
        <is>
          <t>ÄLVSBYN</t>
        </is>
      </c>
      <c r="G136" t="n">
        <v>26.5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51825-2021</t>
        </is>
      </c>
      <c r="B137" s="1" t="n">
        <v>44462</v>
      </c>
      <c r="C137" s="1" t="n">
        <v>45204</v>
      </c>
      <c r="D137" t="inlineStr">
        <is>
          <t>NORRBOTTENS LÄN</t>
        </is>
      </c>
      <c r="E137" t="inlineStr">
        <is>
          <t>ÄLVSBYN</t>
        </is>
      </c>
      <c r="F137" t="inlineStr">
        <is>
          <t>Sveaskog</t>
        </is>
      </c>
      <c r="G137" t="n">
        <v>3.1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51829-2021</t>
        </is>
      </c>
      <c r="B138" s="1" t="n">
        <v>44462</v>
      </c>
      <c r="C138" s="1" t="n">
        <v>45204</v>
      </c>
      <c r="D138" t="inlineStr">
        <is>
          <t>NORRBOTTENS LÄN</t>
        </is>
      </c>
      <c r="E138" t="inlineStr">
        <is>
          <t>ÄLVSBYN</t>
        </is>
      </c>
      <c r="F138" t="inlineStr">
        <is>
          <t>Sveaskog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52177-2021</t>
        </is>
      </c>
      <c r="B139" s="1" t="n">
        <v>44463</v>
      </c>
      <c r="C139" s="1" t="n">
        <v>45204</v>
      </c>
      <c r="D139" t="inlineStr">
        <is>
          <t>NORRBOTTENS LÄN</t>
        </is>
      </c>
      <c r="E139" t="inlineStr">
        <is>
          <t>ÄLVSBYN</t>
        </is>
      </c>
      <c r="G139" t="n">
        <v>36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51998-2021</t>
        </is>
      </c>
      <c r="B140" s="1" t="n">
        <v>44463</v>
      </c>
      <c r="C140" s="1" t="n">
        <v>45204</v>
      </c>
      <c r="D140" t="inlineStr">
        <is>
          <t>NORRBOTTENS LÄN</t>
        </is>
      </c>
      <c r="E140" t="inlineStr">
        <is>
          <t>ÄLVSBYN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52253-2021</t>
        </is>
      </c>
      <c r="B141" s="1" t="n">
        <v>44463</v>
      </c>
      <c r="C141" s="1" t="n">
        <v>45204</v>
      </c>
      <c r="D141" t="inlineStr">
        <is>
          <t>NORRBOTTENS LÄN</t>
        </is>
      </c>
      <c r="E141" t="inlineStr">
        <is>
          <t>ÄLVSBYN</t>
        </is>
      </c>
      <c r="F141" t="inlineStr">
        <is>
          <t>Sveaskog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52716-2021</t>
        </is>
      </c>
      <c r="B142" s="1" t="n">
        <v>44466</v>
      </c>
      <c r="C142" s="1" t="n">
        <v>45204</v>
      </c>
      <c r="D142" t="inlineStr">
        <is>
          <t>NORRBOTTENS LÄN</t>
        </is>
      </c>
      <c r="E142" t="inlineStr">
        <is>
          <t>ÄLVSBYN</t>
        </is>
      </c>
      <c r="F142" t="inlineStr">
        <is>
          <t>SCA</t>
        </is>
      </c>
      <c r="G142" t="n">
        <v>5.1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54804-2021</t>
        </is>
      </c>
      <c r="B143" s="1" t="n">
        <v>44473</v>
      </c>
      <c r="C143" s="1" t="n">
        <v>45204</v>
      </c>
      <c r="D143" t="inlineStr">
        <is>
          <t>NORRBOTTENS LÄN</t>
        </is>
      </c>
      <c r="E143" t="inlineStr">
        <is>
          <t>ÄLVSBYN</t>
        </is>
      </c>
      <c r="F143" t="inlineStr">
        <is>
          <t>SCA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55775-2021</t>
        </is>
      </c>
      <c r="B144" s="1" t="n">
        <v>44476</v>
      </c>
      <c r="C144" s="1" t="n">
        <v>45204</v>
      </c>
      <c r="D144" t="inlineStr">
        <is>
          <t>NORRBOTTENS LÄN</t>
        </is>
      </c>
      <c r="E144" t="inlineStr">
        <is>
          <t>ÄLVSBYN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57816-2021</t>
        </is>
      </c>
      <c r="B145" s="1" t="n">
        <v>44484</v>
      </c>
      <c r="C145" s="1" t="n">
        <v>45204</v>
      </c>
      <c r="D145" t="inlineStr">
        <is>
          <t>NORRBOTTENS LÄN</t>
        </is>
      </c>
      <c r="E145" t="inlineStr">
        <is>
          <t>ÄLVSBYN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58532-2021</t>
        </is>
      </c>
      <c r="B146" s="1" t="n">
        <v>44488</v>
      </c>
      <c r="C146" s="1" t="n">
        <v>45204</v>
      </c>
      <c r="D146" t="inlineStr">
        <is>
          <t>NORRBOTTENS LÄN</t>
        </is>
      </c>
      <c r="E146" t="inlineStr">
        <is>
          <t>ÄLVSBYN</t>
        </is>
      </c>
      <c r="F146" t="inlineStr">
        <is>
          <t>Sveaskog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59487-2021</t>
        </is>
      </c>
      <c r="B147" s="1" t="n">
        <v>44491</v>
      </c>
      <c r="C147" s="1" t="n">
        <v>45204</v>
      </c>
      <c r="D147" t="inlineStr">
        <is>
          <t>NORRBOTTENS LÄN</t>
        </is>
      </c>
      <c r="E147" t="inlineStr">
        <is>
          <t>ÄLVSBYN</t>
        </is>
      </c>
      <c r="F147" t="inlineStr">
        <is>
          <t>Sveaskog</t>
        </is>
      </c>
      <c r="G147" t="n">
        <v>3.2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59553-2021</t>
        </is>
      </c>
      <c r="B148" s="1" t="n">
        <v>44491</v>
      </c>
      <c r="C148" s="1" t="n">
        <v>45204</v>
      </c>
      <c r="D148" t="inlineStr">
        <is>
          <t>NORRBOTTENS LÄN</t>
        </is>
      </c>
      <c r="E148" t="inlineStr">
        <is>
          <t>ÄLVSBYN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59742-2021</t>
        </is>
      </c>
      <c r="B149" s="1" t="n">
        <v>44494</v>
      </c>
      <c r="C149" s="1" t="n">
        <v>45204</v>
      </c>
      <c r="D149" t="inlineStr">
        <is>
          <t>NORRBOTTENS LÄN</t>
        </is>
      </c>
      <c r="E149" t="inlineStr">
        <is>
          <t>ÄLVSBYN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60030-2021</t>
        </is>
      </c>
      <c r="B150" s="1" t="n">
        <v>44494</v>
      </c>
      <c r="C150" s="1" t="n">
        <v>45204</v>
      </c>
      <c r="D150" t="inlineStr">
        <is>
          <t>NORRBOTTENS LÄN</t>
        </is>
      </c>
      <c r="E150" t="inlineStr">
        <is>
          <t>ÄLVSBYN</t>
        </is>
      </c>
      <c r="G150" t="n">
        <v>2.7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61009-2021</t>
        </is>
      </c>
      <c r="B151" s="1" t="n">
        <v>44497</v>
      </c>
      <c r="C151" s="1" t="n">
        <v>45204</v>
      </c>
      <c r="D151" t="inlineStr">
        <is>
          <t>NORRBOTTENS LÄN</t>
        </is>
      </c>
      <c r="E151" t="inlineStr">
        <is>
          <t>ÄLVSBYN</t>
        </is>
      </c>
      <c r="G151" t="n">
        <v>16.2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65819-2021</t>
        </is>
      </c>
      <c r="B152" s="1" t="n">
        <v>44517</v>
      </c>
      <c r="C152" s="1" t="n">
        <v>45204</v>
      </c>
      <c r="D152" t="inlineStr">
        <is>
          <t>NORRBOTTENS LÄN</t>
        </is>
      </c>
      <c r="E152" t="inlineStr">
        <is>
          <t>ÄLVSBYN</t>
        </is>
      </c>
      <c r="F152" t="inlineStr">
        <is>
          <t>Sveaskog</t>
        </is>
      </c>
      <c r="G152" t="n">
        <v>2.8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67106-2021</t>
        </is>
      </c>
      <c r="B153" s="1" t="n">
        <v>44522</v>
      </c>
      <c r="C153" s="1" t="n">
        <v>45204</v>
      </c>
      <c r="D153" t="inlineStr">
        <is>
          <t>NORRBOTTENS LÄN</t>
        </is>
      </c>
      <c r="E153" t="inlineStr">
        <is>
          <t>ÄLVSBYN</t>
        </is>
      </c>
      <c r="G153" t="n">
        <v>4.5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67103-2021</t>
        </is>
      </c>
      <c r="B154" s="1" t="n">
        <v>44522</v>
      </c>
      <c r="C154" s="1" t="n">
        <v>45204</v>
      </c>
      <c r="D154" t="inlineStr">
        <is>
          <t>NORRBOTTENS LÄN</t>
        </is>
      </c>
      <c r="E154" t="inlineStr">
        <is>
          <t>ÄLVSBYN</t>
        </is>
      </c>
      <c r="G154" t="n">
        <v>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69314-2021</t>
        </is>
      </c>
      <c r="B155" s="1" t="n">
        <v>44531</v>
      </c>
      <c r="C155" s="1" t="n">
        <v>45204</v>
      </c>
      <c r="D155" t="inlineStr">
        <is>
          <t>NORRBOTTENS LÄN</t>
        </is>
      </c>
      <c r="E155" t="inlineStr">
        <is>
          <t>ÄLVSBYN</t>
        </is>
      </c>
      <c r="G155" t="n">
        <v>4.9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71923-2021</t>
        </is>
      </c>
      <c r="B156" s="1" t="n">
        <v>44543</v>
      </c>
      <c r="C156" s="1" t="n">
        <v>45204</v>
      </c>
      <c r="D156" t="inlineStr">
        <is>
          <t>NORRBOTTENS LÄN</t>
        </is>
      </c>
      <c r="E156" t="inlineStr">
        <is>
          <t>ÄLVSBYN</t>
        </is>
      </c>
      <c r="F156" t="inlineStr">
        <is>
          <t>SCA</t>
        </is>
      </c>
      <c r="G156" t="n">
        <v>5.9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73774-2021</t>
        </is>
      </c>
      <c r="B157" s="1" t="n">
        <v>44552</v>
      </c>
      <c r="C157" s="1" t="n">
        <v>45204</v>
      </c>
      <c r="D157" t="inlineStr">
        <is>
          <t>NORRBOTTENS LÄN</t>
        </is>
      </c>
      <c r="E157" t="inlineStr">
        <is>
          <t>ÄLVSBYN</t>
        </is>
      </c>
      <c r="F157" t="inlineStr">
        <is>
          <t>Sveaskog</t>
        </is>
      </c>
      <c r="G157" t="n">
        <v>5.4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6028-2022</t>
        </is>
      </c>
      <c r="B158" s="1" t="n">
        <v>44599</v>
      </c>
      <c r="C158" s="1" t="n">
        <v>45204</v>
      </c>
      <c r="D158" t="inlineStr">
        <is>
          <t>NORRBOTTENS LÄN</t>
        </is>
      </c>
      <c r="E158" t="inlineStr">
        <is>
          <t>ÄLVSBYN</t>
        </is>
      </c>
      <c r="F158" t="inlineStr">
        <is>
          <t>Sveaskog</t>
        </is>
      </c>
      <c r="G158" t="n">
        <v>27.9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6831-2022</t>
        </is>
      </c>
      <c r="B159" s="1" t="n">
        <v>44602</v>
      </c>
      <c r="C159" s="1" t="n">
        <v>45204</v>
      </c>
      <c r="D159" t="inlineStr">
        <is>
          <t>NORRBOTTENS LÄN</t>
        </is>
      </c>
      <c r="E159" t="inlineStr">
        <is>
          <t>ÄLVSBYN</t>
        </is>
      </c>
      <c r="G159" t="n">
        <v>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6820-2022</t>
        </is>
      </c>
      <c r="B160" s="1" t="n">
        <v>44602</v>
      </c>
      <c r="C160" s="1" t="n">
        <v>45204</v>
      </c>
      <c r="D160" t="inlineStr">
        <is>
          <t>NORRBOTTENS LÄN</t>
        </is>
      </c>
      <c r="E160" t="inlineStr">
        <is>
          <t>ÄLVSBYN</t>
        </is>
      </c>
      <c r="G160" t="n">
        <v>2.8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9333-2022</t>
        </is>
      </c>
      <c r="B161" s="1" t="n">
        <v>44616</v>
      </c>
      <c r="C161" s="1" t="n">
        <v>45204</v>
      </c>
      <c r="D161" t="inlineStr">
        <is>
          <t>NORRBOTTENS LÄN</t>
        </is>
      </c>
      <c r="E161" t="inlineStr">
        <is>
          <t>ÄLVSBYN</t>
        </is>
      </c>
      <c r="G161" t="n">
        <v>5.1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9623-2022</t>
        </is>
      </c>
      <c r="B162" s="1" t="n">
        <v>44617</v>
      </c>
      <c r="C162" s="1" t="n">
        <v>45204</v>
      </c>
      <c r="D162" t="inlineStr">
        <is>
          <t>NORRBOTTENS LÄN</t>
        </is>
      </c>
      <c r="E162" t="inlineStr">
        <is>
          <t>ÄLVSBYN</t>
        </is>
      </c>
      <c r="G162" t="n">
        <v>4.6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9631-2022</t>
        </is>
      </c>
      <c r="B163" s="1" t="n">
        <v>44617</v>
      </c>
      <c r="C163" s="1" t="n">
        <v>45204</v>
      </c>
      <c r="D163" t="inlineStr">
        <is>
          <t>NORRBOTTENS LÄN</t>
        </is>
      </c>
      <c r="E163" t="inlineStr">
        <is>
          <t>ÄLVSBYN</t>
        </is>
      </c>
      <c r="G163" t="n">
        <v>2.4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9643-2022</t>
        </is>
      </c>
      <c r="B164" s="1" t="n">
        <v>44617</v>
      </c>
      <c r="C164" s="1" t="n">
        <v>45204</v>
      </c>
      <c r="D164" t="inlineStr">
        <is>
          <t>NORRBOTTENS LÄN</t>
        </is>
      </c>
      <c r="E164" t="inlineStr">
        <is>
          <t>ÄLVSBYN</t>
        </is>
      </c>
      <c r="G164" t="n">
        <v>4.4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9618-2022</t>
        </is>
      </c>
      <c r="B165" s="1" t="n">
        <v>44617</v>
      </c>
      <c r="C165" s="1" t="n">
        <v>45204</v>
      </c>
      <c r="D165" t="inlineStr">
        <is>
          <t>NORRBOTTENS LÄN</t>
        </is>
      </c>
      <c r="E165" t="inlineStr">
        <is>
          <t>ÄLVSBYN</t>
        </is>
      </c>
      <c r="G165" t="n">
        <v>5.6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9634-2022</t>
        </is>
      </c>
      <c r="B166" s="1" t="n">
        <v>44617</v>
      </c>
      <c r="C166" s="1" t="n">
        <v>45204</v>
      </c>
      <c r="D166" t="inlineStr">
        <is>
          <t>NORRBOTTENS LÄN</t>
        </is>
      </c>
      <c r="E166" t="inlineStr">
        <is>
          <t>ÄLVSBYN</t>
        </is>
      </c>
      <c r="G166" t="n">
        <v>3.4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10812-2022</t>
        </is>
      </c>
      <c r="B167" s="1" t="n">
        <v>44627</v>
      </c>
      <c r="C167" s="1" t="n">
        <v>45204</v>
      </c>
      <c r="D167" t="inlineStr">
        <is>
          <t>NORRBOTTENS LÄN</t>
        </is>
      </c>
      <c r="E167" t="inlineStr">
        <is>
          <t>ÄLVSBYN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13456-2022</t>
        </is>
      </c>
      <c r="B168" s="1" t="n">
        <v>44645</v>
      </c>
      <c r="C168" s="1" t="n">
        <v>45204</v>
      </c>
      <c r="D168" t="inlineStr">
        <is>
          <t>NORRBOTTENS LÄN</t>
        </is>
      </c>
      <c r="E168" t="inlineStr">
        <is>
          <t>ÄLVSBYN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17094-2022</t>
        </is>
      </c>
      <c r="B169" s="1" t="n">
        <v>44677</v>
      </c>
      <c r="C169" s="1" t="n">
        <v>45204</v>
      </c>
      <c r="D169" t="inlineStr">
        <is>
          <t>NORRBOTTENS LÄN</t>
        </is>
      </c>
      <c r="E169" t="inlineStr">
        <is>
          <t>ÄLVSBYN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18268-2022</t>
        </is>
      </c>
      <c r="B170" s="1" t="n">
        <v>44685</v>
      </c>
      <c r="C170" s="1" t="n">
        <v>45204</v>
      </c>
      <c r="D170" t="inlineStr">
        <is>
          <t>NORRBOTTENS LÄN</t>
        </is>
      </c>
      <c r="E170" t="inlineStr">
        <is>
          <t>ÄLVSBYN</t>
        </is>
      </c>
      <c r="G170" t="n">
        <v>6.9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18841-2022</t>
        </is>
      </c>
      <c r="B171" s="1" t="n">
        <v>44690</v>
      </c>
      <c r="C171" s="1" t="n">
        <v>45204</v>
      </c>
      <c r="D171" t="inlineStr">
        <is>
          <t>NORRBOTTENS LÄN</t>
        </is>
      </c>
      <c r="E171" t="inlineStr">
        <is>
          <t>ÄLVSBYN</t>
        </is>
      </c>
      <c r="G171" t="n">
        <v>5.7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20810-2022</t>
        </is>
      </c>
      <c r="B172" s="1" t="n">
        <v>44701</v>
      </c>
      <c r="C172" s="1" t="n">
        <v>45204</v>
      </c>
      <c r="D172" t="inlineStr">
        <is>
          <t>NORRBOTTENS LÄN</t>
        </is>
      </c>
      <c r="E172" t="inlineStr">
        <is>
          <t>ÄLVSBYN</t>
        </is>
      </c>
      <c r="G172" t="n">
        <v>8.4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21313-2022</t>
        </is>
      </c>
      <c r="B173" s="1" t="n">
        <v>44705</v>
      </c>
      <c r="C173" s="1" t="n">
        <v>45204</v>
      </c>
      <c r="D173" t="inlineStr">
        <is>
          <t>NORRBOTTENS LÄN</t>
        </is>
      </c>
      <c r="E173" t="inlineStr">
        <is>
          <t>ÄLVSBYN</t>
        </is>
      </c>
      <c r="G173" t="n">
        <v>21.5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22098-2022</t>
        </is>
      </c>
      <c r="B174" s="1" t="n">
        <v>44711</v>
      </c>
      <c r="C174" s="1" t="n">
        <v>45204</v>
      </c>
      <c r="D174" t="inlineStr">
        <is>
          <t>NORRBOTTENS LÄN</t>
        </is>
      </c>
      <c r="E174" t="inlineStr">
        <is>
          <t>ÄLVSBYN</t>
        </is>
      </c>
      <c r="F174" t="inlineStr">
        <is>
          <t>SCA</t>
        </is>
      </c>
      <c r="G174" t="n">
        <v>12.8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23536-2022</t>
        </is>
      </c>
      <c r="B175" s="1" t="n">
        <v>44721</v>
      </c>
      <c r="C175" s="1" t="n">
        <v>45204</v>
      </c>
      <c r="D175" t="inlineStr">
        <is>
          <t>NORRBOTTENS LÄN</t>
        </is>
      </c>
      <c r="E175" t="inlineStr">
        <is>
          <t>ÄLVSBYN</t>
        </is>
      </c>
      <c r="F175" t="inlineStr">
        <is>
          <t>Övriga Aktiebolag</t>
        </is>
      </c>
      <c r="G175" t="n">
        <v>3.8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23581-2022</t>
        </is>
      </c>
      <c r="B176" s="1" t="n">
        <v>44721</v>
      </c>
      <c r="C176" s="1" t="n">
        <v>45204</v>
      </c>
      <c r="D176" t="inlineStr">
        <is>
          <t>NORRBOTTENS LÄN</t>
        </is>
      </c>
      <c r="E176" t="inlineStr">
        <is>
          <t>ÄLVSBYN</t>
        </is>
      </c>
      <c r="F176" t="inlineStr">
        <is>
          <t>Övriga Aktiebolag</t>
        </is>
      </c>
      <c r="G176" t="n">
        <v>5.6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24665-2022</t>
        </is>
      </c>
      <c r="B177" s="1" t="n">
        <v>44727</v>
      </c>
      <c r="C177" s="1" t="n">
        <v>45204</v>
      </c>
      <c r="D177" t="inlineStr">
        <is>
          <t>NORRBOTTENS LÄN</t>
        </is>
      </c>
      <c r="E177" t="inlineStr">
        <is>
          <t>ÄLVSBYN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24760-2022</t>
        </is>
      </c>
      <c r="B178" s="1" t="n">
        <v>44728</v>
      </c>
      <c r="C178" s="1" t="n">
        <v>45204</v>
      </c>
      <c r="D178" t="inlineStr">
        <is>
          <t>NORRBOTTENS LÄN</t>
        </is>
      </c>
      <c r="E178" t="inlineStr">
        <is>
          <t>ÄLVSBYN</t>
        </is>
      </c>
      <c r="G178" t="n">
        <v>14.2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25449-2022</t>
        </is>
      </c>
      <c r="B179" s="1" t="n">
        <v>44732</v>
      </c>
      <c r="C179" s="1" t="n">
        <v>45204</v>
      </c>
      <c r="D179" t="inlineStr">
        <is>
          <t>NORRBOTTENS LÄN</t>
        </is>
      </c>
      <c r="E179" t="inlineStr">
        <is>
          <t>ÄLVSBYN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25455-2022</t>
        </is>
      </c>
      <c r="B180" s="1" t="n">
        <v>44732</v>
      </c>
      <c r="C180" s="1" t="n">
        <v>45204</v>
      </c>
      <c r="D180" t="inlineStr">
        <is>
          <t>NORRBOTTENS LÄN</t>
        </is>
      </c>
      <c r="E180" t="inlineStr">
        <is>
          <t>ÄLVSBYN</t>
        </is>
      </c>
      <c r="G180" t="n">
        <v>3.5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26608-2022</t>
        </is>
      </c>
      <c r="B181" s="1" t="n">
        <v>44739</v>
      </c>
      <c r="C181" s="1" t="n">
        <v>45204</v>
      </c>
      <c r="D181" t="inlineStr">
        <is>
          <t>NORRBOTTENS LÄN</t>
        </is>
      </c>
      <c r="E181" t="inlineStr">
        <is>
          <t>ÄLVSBYN</t>
        </is>
      </c>
      <c r="G181" t="n">
        <v>4.2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26740-2022</t>
        </is>
      </c>
      <c r="B182" s="1" t="n">
        <v>44739</v>
      </c>
      <c r="C182" s="1" t="n">
        <v>45204</v>
      </c>
      <c r="D182" t="inlineStr">
        <is>
          <t>NORRBOTTENS LÄN</t>
        </is>
      </c>
      <c r="E182" t="inlineStr">
        <is>
          <t>ÄLVSBYN</t>
        </is>
      </c>
      <c r="F182" t="inlineStr">
        <is>
          <t>SCA</t>
        </is>
      </c>
      <c r="G182" t="n">
        <v>6.3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26610-2022</t>
        </is>
      </c>
      <c r="B183" s="1" t="n">
        <v>44739</v>
      </c>
      <c r="C183" s="1" t="n">
        <v>45204</v>
      </c>
      <c r="D183" t="inlineStr">
        <is>
          <t>NORRBOTTENS LÄN</t>
        </is>
      </c>
      <c r="E183" t="inlineStr">
        <is>
          <t>ÄLVSBYN</t>
        </is>
      </c>
      <c r="G183" t="n">
        <v>8.6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26741-2022</t>
        </is>
      </c>
      <c r="B184" s="1" t="n">
        <v>44739</v>
      </c>
      <c r="C184" s="1" t="n">
        <v>45204</v>
      </c>
      <c r="D184" t="inlineStr">
        <is>
          <t>NORRBOTTENS LÄN</t>
        </is>
      </c>
      <c r="E184" t="inlineStr">
        <is>
          <t>ÄLVSBYN</t>
        </is>
      </c>
      <c r="F184" t="inlineStr">
        <is>
          <t>SCA</t>
        </is>
      </c>
      <c r="G184" t="n">
        <v>2.8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26579-2022</t>
        </is>
      </c>
      <c r="B185" s="1" t="n">
        <v>44739</v>
      </c>
      <c r="C185" s="1" t="n">
        <v>45204</v>
      </c>
      <c r="D185" t="inlineStr">
        <is>
          <t>NORRBOTTENS LÄN</t>
        </is>
      </c>
      <c r="E185" t="inlineStr">
        <is>
          <t>ÄLVSBYN</t>
        </is>
      </c>
      <c r="G185" t="n">
        <v>10.7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28637-2022</t>
        </is>
      </c>
      <c r="B186" s="1" t="n">
        <v>44748</v>
      </c>
      <c r="C186" s="1" t="n">
        <v>45204</v>
      </c>
      <c r="D186" t="inlineStr">
        <is>
          <t>NORRBOTTENS LÄN</t>
        </is>
      </c>
      <c r="E186" t="inlineStr">
        <is>
          <t>ÄLVSBYN</t>
        </is>
      </c>
      <c r="F186" t="inlineStr">
        <is>
          <t>Sveaskog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29003-2022</t>
        </is>
      </c>
      <c r="B187" s="1" t="n">
        <v>44749</v>
      </c>
      <c r="C187" s="1" t="n">
        <v>45204</v>
      </c>
      <c r="D187" t="inlineStr">
        <is>
          <t>NORRBOTTENS LÄN</t>
        </is>
      </c>
      <c r="E187" t="inlineStr">
        <is>
          <t>ÄLVSBYN</t>
        </is>
      </c>
      <c r="F187" t="inlineStr">
        <is>
          <t>Sveaskog</t>
        </is>
      </c>
      <c r="G187" t="n">
        <v>6.7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32368-2022</t>
        </is>
      </c>
      <c r="B188" s="1" t="n">
        <v>44781</v>
      </c>
      <c r="C188" s="1" t="n">
        <v>45204</v>
      </c>
      <c r="D188" t="inlineStr">
        <is>
          <t>NORRBOTTENS LÄN</t>
        </is>
      </c>
      <c r="E188" t="inlineStr">
        <is>
          <t>ÄLVSBYN</t>
        </is>
      </c>
      <c r="G188" t="n">
        <v>7.5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33407-2022</t>
        </is>
      </c>
      <c r="B189" s="1" t="n">
        <v>44788</v>
      </c>
      <c r="C189" s="1" t="n">
        <v>45204</v>
      </c>
      <c r="D189" t="inlineStr">
        <is>
          <t>NORRBOTTENS LÄN</t>
        </is>
      </c>
      <c r="E189" t="inlineStr">
        <is>
          <t>ÄLVSBYN</t>
        </is>
      </c>
      <c r="G189" t="n">
        <v>8.5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34013-2022</t>
        </is>
      </c>
      <c r="B190" s="1" t="n">
        <v>44790</v>
      </c>
      <c r="C190" s="1" t="n">
        <v>45204</v>
      </c>
      <c r="D190" t="inlineStr">
        <is>
          <t>NORRBOTTENS LÄN</t>
        </is>
      </c>
      <c r="E190" t="inlineStr">
        <is>
          <t>ÄLVSBYN</t>
        </is>
      </c>
      <c r="F190" t="inlineStr">
        <is>
          <t>SCA</t>
        </is>
      </c>
      <c r="G190" t="n">
        <v>7.7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34656-2022</t>
        </is>
      </c>
      <c r="B191" s="1" t="n">
        <v>44795</v>
      </c>
      <c r="C191" s="1" t="n">
        <v>45204</v>
      </c>
      <c r="D191" t="inlineStr">
        <is>
          <t>NORRBOTTENS LÄN</t>
        </is>
      </c>
      <c r="E191" t="inlineStr">
        <is>
          <t>ÄLVSBYN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34863-2022</t>
        </is>
      </c>
      <c r="B192" s="1" t="n">
        <v>44795</v>
      </c>
      <c r="C192" s="1" t="n">
        <v>45204</v>
      </c>
      <c r="D192" t="inlineStr">
        <is>
          <t>NORRBOTTENS LÄN</t>
        </is>
      </c>
      <c r="E192" t="inlineStr">
        <is>
          <t>ÄLVSBYN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34609-2022</t>
        </is>
      </c>
      <c r="B193" s="1" t="n">
        <v>44795</v>
      </c>
      <c r="C193" s="1" t="n">
        <v>45204</v>
      </c>
      <c r="D193" t="inlineStr">
        <is>
          <t>NORRBOTTENS LÄN</t>
        </is>
      </c>
      <c r="E193" t="inlineStr">
        <is>
          <t>ÄLVSBYN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39444-2022</t>
        </is>
      </c>
      <c r="B194" s="1" t="n">
        <v>44818</v>
      </c>
      <c r="C194" s="1" t="n">
        <v>45204</v>
      </c>
      <c r="D194" t="inlineStr">
        <is>
          <t>NORRBOTTENS LÄN</t>
        </is>
      </c>
      <c r="E194" t="inlineStr">
        <is>
          <t>ÄLVSBYN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40691-2022</t>
        </is>
      </c>
      <c r="B195" s="1" t="n">
        <v>44820</v>
      </c>
      <c r="C195" s="1" t="n">
        <v>45204</v>
      </c>
      <c r="D195" t="inlineStr">
        <is>
          <t>NORRBOTTENS LÄN</t>
        </is>
      </c>
      <c r="E195" t="inlineStr">
        <is>
          <t>ÄLVSBYN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41159-2022</t>
        </is>
      </c>
      <c r="B196" s="1" t="n">
        <v>44825</v>
      </c>
      <c r="C196" s="1" t="n">
        <v>45204</v>
      </c>
      <c r="D196" t="inlineStr">
        <is>
          <t>NORRBOTTENS LÄN</t>
        </is>
      </c>
      <c r="E196" t="inlineStr">
        <is>
          <t>ÄLVSBYN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43361-2022</t>
        </is>
      </c>
      <c r="B197" s="1" t="n">
        <v>44834</v>
      </c>
      <c r="C197" s="1" t="n">
        <v>45204</v>
      </c>
      <c r="D197" t="inlineStr">
        <is>
          <t>NORRBOTTENS LÄN</t>
        </is>
      </c>
      <c r="E197" t="inlineStr">
        <is>
          <t>ÄLVSBYN</t>
        </is>
      </c>
      <c r="F197" t="inlineStr">
        <is>
          <t>Sveaskog</t>
        </is>
      </c>
      <c r="G197" t="n">
        <v>11.4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43579-2022</t>
        </is>
      </c>
      <c r="B198" s="1" t="n">
        <v>44837</v>
      </c>
      <c r="C198" s="1" t="n">
        <v>45204</v>
      </c>
      <c r="D198" t="inlineStr">
        <is>
          <t>NORRBOTTENS LÄN</t>
        </is>
      </c>
      <c r="E198" t="inlineStr">
        <is>
          <t>ÄLVSBYN</t>
        </is>
      </c>
      <c r="G198" t="n">
        <v>6.6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46307-2022</t>
        </is>
      </c>
      <c r="B199" s="1" t="n">
        <v>44847</v>
      </c>
      <c r="C199" s="1" t="n">
        <v>45204</v>
      </c>
      <c r="D199" t="inlineStr">
        <is>
          <t>NORRBOTTENS LÄN</t>
        </is>
      </c>
      <c r="E199" t="inlineStr">
        <is>
          <t>ÄLVSBYN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46308-2022</t>
        </is>
      </c>
      <c r="B200" s="1" t="n">
        <v>44847</v>
      </c>
      <c r="C200" s="1" t="n">
        <v>45204</v>
      </c>
      <c r="D200" t="inlineStr">
        <is>
          <t>NORRBOTTENS LÄN</t>
        </is>
      </c>
      <c r="E200" t="inlineStr">
        <is>
          <t>ÄLVSBYN</t>
        </is>
      </c>
      <c r="G200" t="n">
        <v>18.7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46980-2022</t>
        </is>
      </c>
      <c r="B201" s="1" t="n">
        <v>44851</v>
      </c>
      <c r="C201" s="1" t="n">
        <v>45204</v>
      </c>
      <c r="D201" t="inlineStr">
        <is>
          <t>NORRBOTTENS LÄN</t>
        </is>
      </c>
      <c r="E201" t="inlineStr">
        <is>
          <t>ÄLVSBYN</t>
        </is>
      </c>
      <c r="F201" t="inlineStr">
        <is>
          <t>SCA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47121-2022</t>
        </is>
      </c>
      <c r="B202" s="1" t="n">
        <v>44851</v>
      </c>
      <c r="C202" s="1" t="n">
        <v>45204</v>
      </c>
      <c r="D202" t="inlineStr">
        <is>
          <t>NORRBOTTENS LÄN</t>
        </is>
      </c>
      <c r="E202" t="inlineStr">
        <is>
          <t>ÄLVSBYN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47427-2022</t>
        </is>
      </c>
      <c r="B203" s="1" t="n">
        <v>44853</v>
      </c>
      <c r="C203" s="1" t="n">
        <v>45204</v>
      </c>
      <c r="D203" t="inlineStr">
        <is>
          <t>NORRBOTTENS LÄN</t>
        </is>
      </c>
      <c r="E203" t="inlineStr">
        <is>
          <t>ÄLVSBYN</t>
        </is>
      </c>
      <c r="G203" t="n">
        <v>4.1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47417-2022</t>
        </is>
      </c>
      <c r="B204" s="1" t="n">
        <v>44853</v>
      </c>
      <c r="C204" s="1" t="n">
        <v>45204</v>
      </c>
      <c r="D204" t="inlineStr">
        <is>
          <t>NORRBOTTENS LÄN</t>
        </is>
      </c>
      <c r="E204" t="inlineStr">
        <is>
          <t>ÄLVSBYN</t>
        </is>
      </c>
      <c r="G204" t="n">
        <v>17.8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48742-2022</t>
        </is>
      </c>
      <c r="B205" s="1" t="n">
        <v>44855</v>
      </c>
      <c r="C205" s="1" t="n">
        <v>45204</v>
      </c>
      <c r="D205" t="inlineStr">
        <is>
          <t>NORRBOTTENS LÄN</t>
        </is>
      </c>
      <c r="E205" t="inlineStr">
        <is>
          <t>ÄLVSBYN</t>
        </is>
      </c>
      <c r="G205" t="n">
        <v>9.199999999999999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49441-2022</t>
        </is>
      </c>
      <c r="B206" s="1" t="n">
        <v>44861</v>
      </c>
      <c r="C206" s="1" t="n">
        <v>45204</v>
      </c>
      <c r="D206" t="inlineStr">
        <is>
          <t>NORRBOTTENS LÄN</t>
        </is>
      </c>
      <c r="E206" t="inlineStr">
        <is>
          <t>ÄLVSBYN</t>
        </is>
      </c>
      <c r="F206" t="inlineStr">
        <is>
          <t>Sveaskog</t>
        </is>
      </c>
      <c r="G206" t="n">
        <v>1.7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50324-2022</t>
        </is>
      </c>
      <c r="B207" s="1" t="n">
        <v>44865</v>
      </c>
      <c r="C207" s="1" t="n">
        <v>45204</v>
      </c>
      <c r="D207" t="inlineStr">
        <is>
          <t>NORRBOTTENS LÄN</t>
        </is>
      </c>
      <c r="E207" t="inlineStr">
        <is>
          <t>ÄLVSBYN</t>
        </is>
      </c>
      <c r="F207" t="inlineStr">
        <is>
          <t>SCA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51063-2022</t>
        </is>
      </c>
      <c r="B208" s="1" t="n">
        <v>44868</v>
      </c>
      <c r="C208" s="1" t="n">
        <v>45204</v>
      </c>
      <c r="D208" t="inlineStr">
        <is>
          <t>NORRBOTTENS LÄN</t>
        </is>
      </c>
      <c r="E208" t="inlineStr">
        <is>
          <t>ÄLVSBYN</t>
        </is>
      </c>
      <c r="G208" t="n">
        <v>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51981-2022</t>
        </is>
      </c>
      <c r="B209" s="1" t="n">
        <v>44872</v>
      </c>
      <c r="C209" s="1" t="n">
        <v>45204</v>
      </c>
      <c r="D209" t="inlineStr">
        <is>
          <t>NORRBOTTENS LÄN</t>
        </is>
      </c>
      <c r="E209" t="inlineStr">
        <is>
          <t>ÄLVSBYN</t>
        </is>
      </c>
      <c r="G209" t="n">
        <v>3.4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52087-2022</t>
        </is>
      </c>
      <c r="B210" s="1" t="n">
        <v>44873</v>
      </c>
      <c r="C210" s="1" t="n">
        <v>45204</v>
      </c>
      <c r="D210" t="inlineStr">
        <is>
          <t>NORRBOTTENS LÄN</t>
        </is>
      </c>
      <c r="E210" t="inlineStr">
        <is>
          <t>ÄLVSBYN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52327-2022</t>
        </is>
      </c>
      <c r="B211" s="1" t="n">
        <v>44873</v>
      </c>
      <c r="C211" s="1" t="n">
        <v>45204</v>
      </c>
      <c r="D211" t="inlineStr">
        <is>
          <t>NORRBOTTENS LÄN</t>
        </is>
      </c>
      <c r="E211" t="inlineStr">
        <is>
          <t>ÄLVSBYN</t>
        </is>
      </c>
      <c r="G211" t="n">
        <v>3.4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52989-2022</t>
        </is>
      </c>
      <c r="B212" s="1" t="n">
        <v>44875</v>
      </c>
      <c r="C212" s="1" t="n">
        <v>45204</v>
      </c>
      <c r="D212" t="inlineStr">
        <is>
          <t>NORRBOTTENS LÄN</t>
        </is>
      </c>
      <c r="E212" t="inlineStr">
        <is>
          <t>ÄLVSBYN</t>
        </is>
      </c>
      <c r="G212" t="n">
        <v>6.6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53037-2022</t>
        </is>
      </c>
      <c r="B213" s="1" t="n">
        <v>44876</v>
      </c>
      <c r="C213" s="1" t="n">
        <v>45204</v>
      </c>
      <c r="D213" t="inlineStr">
        <is>
          <t>NORRBOTTENS LÄN</t>
        </is>
      </c>
      <c r="E213" t="inlineStr">
        <is>
          <t>ÄLVSBYN</t>
        </is>
      </c>
      <c r="F213" t="inlineStr">
        <is>
          <t>Sveaskog</t>
        </is>
      </c>
      <c r="G213" t="n">
        <v>3.8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58908-2022</t>
        </is>
      </c>
      <c r="B214" s="1" t="n">
        <v>44896</v>
      </c>
      <c r="C214" s="1" t="n">
        <v>45204</v>
      </c>
      <c r="D214" t="inlineStr">
        <is>
          <t>NORRBOTTENS LÄN</t>
        </is>
      </c>
      <c r="E214" t="inlineStr">
        <is>
          <t>ÄLVSBYN</t>
        </is>
      </c>
      <c r="G214" t="n">
        <v>7.8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57785-2022</t>
        </is>
      </c>
      <c r="B215" s="1" t="n">
        <v>44897</v>
      </c>
      <c r="C215" s="1" t="n">
        <v>45204</v>
      </c>
      <c r="D215" t="inlineStr">
        <is>
          <t>NORRBOTTENS LÄN</t>
        </is>
      </c>
      <c r="E215" t="inlineStr">
        <is>
          <t>ÄLVSBYN</t>
        </is>
      </c>
      <c r="F215" t="inlineStr">
        <is>
          <t>Övriga Aktiebolag</t>
        </is>
      </c>
      <c r="G215" t="n">
        <v>2.6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60351-2022</t>
        </is>
      </c>
      <c r="B216" s="1" t="n">
        <v>44910</v>
      </c>
      <c r="C216" s="1" t="n">
        <v>45204</v>
      </c>
      <c r="D216" t="inlineStr">
        <is>
          <t>NORRBOTTENS LÄN</t>
        </is>
      </c>
      <c r="E216" t="inlineStr">
        <is>
          <t>ÄLVSBYN</t>
        </is>
      </c>
      <c r="G216" t="n">
        <v>23.4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61650-2022</t>
        </is>
      </c>
      <c r="B217" s="1" t="n">
        <v>44916</v>
      </c>
      <c r="C217" s="1" t="n">
        <v>45204</v>
      </c>
      <c r="D217" t="inlineStr">
        <is>
          <t>NORRBOTTENS LÄN</t>
        </is>
      </c>
      <c r="E217" t="inlineStr">
        <is>
          <t>ÄLVSBYN</t>
        </is>
      </c>
      <c r="G217" t="n">
        <v>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22-2023</t>
        </is>
      </c>
      <c r="B218" s="1" t="n">
        <v>44918</v>
      </c>
      <c r="C218" s="1" t="n">
        <v>45204</v>
      </c>
      <c r="D218" t="inlineStr">
        <is>
          <t>NORRBOTTENS LÄN</t>
        </is>
      </c>
      <c r="E218" t="inlineStr">
        <is>
          <t>ÄLVSBYN</t>
        </is>
      </c>
      <c r="G218" t="n">
        <v>8.199999999999999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43-2023</t>
        </is>
      </c>
      <c r="B219" s="1" t="n">
        <v>44918</v>
      </c>
      <c r="C219" s="1" t="n">
        <v>45204</v>
      </c>
      <c r="D219" t="inlineStr">
        <is>
          <t>NORRBOTTENS LÄN</t>
        </is>
      </c>
      <c r="E219" t="inlineStr">
        <is>
          <t>ÄLVSBYN</t>
        </is>
      </c>
      <c r="G219" t="n">
        <v>2.4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2293-2023</t>
        </is>
      </c>
      <c r="B220" s="1" t="n">
        <v>44942</v>
      </c>
      <c r="C220" s="1" t="n">
        <v>45204</v>
      </c>
      <c r="D220" t="inlineStr">
        <is>
          <t>NORRBOTTENS LÄN</t>
        </is>
      </c>
      <c r="E220" t="inlineStr">
        <is>
          <t>ÄLVSBYN</t>
        </is>
      </c>
      <c r="G220" t="n">
        <v>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2290-2023</t>
        </is>
      </c>
      <c r="B221" s="1" t="n">
        <v>44942</v>
      </c>
      <c r="C221" s="1" t="n">
        <v>45204</v>
      </c>
      <c r="D221" t="inlineStr">
        <is>
          <t>NORRBOTTENS LÄN</t>
        </is>
      </c>
      <c r="E221" t="inlineStr">
        <is>
          <t>ÄLVSBYN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2595-2023</t>
        </is>
      </c>
      <c r="B222" s="1" t="n">
        <v>44943</v>
      </c>
      <c r="C222" s="1" t="n">
        <v>45204</v>
      </c>
      <c r="D222" t="inlineStr">
        <is>
          <t>NORRBOTTENS LÄN</t>
        </is>
      </c>
      <c r="E222" t="inlineStr">
        <is>
          <t>ÄLVSBYN</t>
        </is>
      </c>
      <c r="F222" t="inlineStr">
        <is>
          <t>SCA</t>
        </is>
      </c>
      <c r="G222" t="n">
        <v>4.4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2678-2023</t>
        </is>
      </c>
      <c r="B223" s="1" t="n">
        <v>44944</v>
      </c>
      <c r="C223" s="1" t="n">
        <v>45204</v>
      </c>
      <c r="D223" t="inlineStr">
        <is>
          <t>NORRBOTTENS LÄN</t>
        </is>
      </c>
      <c r="E223" t="inlineStr">
        <is>
          <t>ÄLVSBYN</t>
        </is>
      </c>
      <c r="F223" t="inlineStr">
        <is>
          <t>Sveaskog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4013-2023</t>
        </is>
      </c>
      <c r="B224" s="1" t="n">
        <v>44949</v>
      </c>
      <c r="C224" s="1" t="n">
        <v>45204</v>
      </c>
      <c r="D224" t="inlineStr">
        <is>
          <t>NORRBOTTENS LÄN</t>
        </is>
      </c>
      <c r="E224" t="inlineStr">
        <is>
          <t>ÄLVSBYN</t>
        </is>
      </c>
      <c r="G224" t="n">
        <v>4.1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4128-2023</t>
        </is>
      </c>
      <c r="B225" s="1" t="n">
        <v>44952</v>
      </c>
      <c r="C225" s="1" t="n">
        <v>45204</v>
      </c>
      <c r="D225" t="inlineStr">
        <is>
          <t>NORRBOTTENS LÄN</t>
        </is>
      </c>
      <c r="E225" t="inlineStr">
        <is>
          <t>ÄLVSBYN</t>
        </is>
      </c>
      <c r="G225" t="n">
        <v>4.3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4127-2023</t>
        </is>
      </c>
      <c r="B226" s="1" t="n">
        <v>44952</v>
      </c>
      <c r="C226" s="1" t="n">
        <v>45204</v>
      </c>
      <c r="D226" t="inlineStr">
        <is>
          <t>NORRBOTTENS LÄN</t>
        </is>
      </c>
      <c r="E226" t="inlineStr">
        <is>
          <t>ÄLVSBYN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5659-2023</t>
        </is>
      </c>
      <c r="B227" s="1" t="n">
        <v>44958</v>
      </c>
      <c r="C227" s="1" t="n">
        <v>45204</v>
      </c>
      <c r="D227" t="inlineStr">
        <is>
          <t>NORRBOTTENS LÄN</t>
        </is>
      </c>
      <c r="E227" t="inlineStr">
        <is>
          <t>ÄLVSBYN</t>
        </is>
      </c>
      <c r="G227" t="n">
        <v>5.1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6004-2023</t>
        </is>
      </c>
      <c r="B228" s="1" t="n">
        <v>44959</v>
      </c>
      <c r="C228" s="1" t="n">
        <v>45204</v>
      </c>
      <c r="D228" t="inlineStr">
        <is>
          <t>NORRBOTTENS LÄN</t>
        </is>
      </c>
      <c r="E228" t="inlineStr">
        <is>
          <t>ÄLVSBYN</t>
        </is>
      </c>
      <c r="G228" t="n">
        <v>4.8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5635-2023</t>
        </is>
      </c>
      <c r="B229" s="1" t="n">
        <v>44960</v>
      </c>
      <c r="C229" s="1" t="n">
        <v>45204</v>
      </c>
      <c r="D229" t="inlineStr">
        <is>
          <t>NORRBOTTENS LÄN</t>
        </is>
      </c>
      <c r="E229" t="inlineStr">
        <is>
          <t>ÄLVSBYN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8723-2023</t>
        </is>
      </c>
      <c r="B230" s="1" t="n">
        <v>44973</v>
      </c>
      <c r="C230" s="1" t="n">
        <v>45204</v>
      </c>
      <c r="D230" t="inlineStr">
        <is>
          <t>NORRBOTTENS LÄN</t>
        </is>
      </c>
      <c r="E230" t="inlineStr">
        <is>
          <t>ÄLVSBYN</t>
        </is>
      </c>
      <c r="G230" t="n">
        <v>5.6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8739-2023</t>
        </is>
      </c>
      <c r="B231" s="1" t="n">
        <v>44973</v>
      </c>
      <c r="C231" s="1" t="n">
        <v>45204</v>
      </c>
      <c r="D231" t="inlineStr">
        <is>
          <t>NORRBOTTENS LÄN</t>
        </is>
      </c>
      <c r="E231" t="inlineStr">
        <is>
          <t>ÄLVSBYN</t>
        </is>
      </c>
      <c r="G231" t="n">
        <v>5.1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10066-2023</t>
        </is>
      </c>
      <c r="B232" s="1" t="n">
        <v>44985</v>
      </c>
      <c r="C232" s="1" t="n">
        <v>45204</v>
      </c>
      <c r="D232" t="inlineStr">
        <is>
          <t>NORRBOTTENS LÄN</t>
        </is>
      </c>
      <c r="E232" t="inlineStr">
        <is>
          <t>ÄLVSBYN</t>
        </is>
      </c>
      <c r="G232" t="n">
        <v>7.6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10705-2023</t>
        </is>
      </c>
      <c r="B233" s="1" t="n">
        <v>44988</v>
      </c>
      <c r="C233" s="1" t="n">
        <v>45204</v>
      </c>
      <c r="D233" t="inlineStr">
        <is>
          <t>NORRBOTTENS LÄN</t>
        </is>
      </c>
      <c r="E233" t="inlineStr">
        <is>
          <t>ÄLVSBYN</t>
        </is>
      </c>
      <c r="G233" t="n">
        <v>6.1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11293-2023</t>
        </is>
      </c>
      <c r="B234" s="1" t="n">
        <v>44992</v>
      </c>
      <c r="C234" s="1" t="n">
        <v>45204</v>
      </c>
      <c r="D234" t="inlineStr">
        <is>
          <t>NORRBOTTENS LÄN</t>
        </is>
      </c>
      <c r="E234" t="inlineStr">
        <is>
          <t>ÄLVSBYN</t>
        </is>
      </c>
      <c r="G234" t="n">
        <v>5.6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11835-2023</t>
        </is>
      </c>
      <c r="B235" s="1" t="n">
        <v>44994</v>
      </c>
      <c r="C235" s="1" t="n">
        <v>45204</v>
      </c>
      <c r="D235" t="inlineStr">
        <is>
          <t>NORRBOTTENS LÄN</t>
        </is>
      </c>
      <c r="E235" t="inlineStr">
        <is>
          <t>ÄLVSBYN</t>
        </is>
      </c>
      <c r="G235" t="n">
        <v>3.6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15255-2023</t>
        </is>
      </c>
      <c r="B236" s="1" t="n">
        <v>45016</v>
      </c>
      <c r="C236" s="1" t="n">
        <v>45204</v>
      </c>
      <c r="D236" t="inlineStr">
        <is>
          <t>NORRBOTTENS LÄN</t>
        </is>
      </c>
      <c r="E236" t="inlineStr">
        <is>
          <t>ÄLVSBYN</t>
        </is>
      </c>
      <c r="G236" t="n">
        <v>3.3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15250-2023</t>
        </is>
      </c>
      <c r="B237" s="1" t="n">
        <v>45016</v>
      </c>
      <c r="C237" s="1" t="n">
        <v>45204</v>
      </c>
      <c r="D237" t="inlineStr">
        <is>
          <t>NORRBOTTENS LÄN</t>
        </is>
      </c>
      <c r="E237" t="inlineStr">
        <is>
          <t>ÄLVSBYN</t>
        </is>
      </c>
      <c r="G237" t="n">
        <v>4.9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15251-2023</t>
        </is>
      </c>
      <c r="B238" s="1" t="n">
        <v>45016</v>
      </c>
      <c r="C238" s="1" t="n">
        <v>45204</v>
      </c>
      <c r="D238" t="inlineStr">
        <is>
          <t>NORRBOTTENS LÄN</t>
        </is>
      </c>
      <c r="E238" t="inlineStr">
        <is>
          <t>ÄLVSBYN</t>
        </is>
      </c>
      <c r="G238" t="n">
        <v>2.3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16914-2023</t>
        </is>
      </c>
      <c r="B239" s="1" t="n">
        <v>45028</v>
      </c>
      <c r="C239" s="1" t="n">
        <v>45204</v>
      </c>
      <c r="D239" t="inlineStr">
        <is>
          <t>NORRBOTTENS LÄN</t>
        </is>
      </c>
      <c r="E239" t="inlineStr">
        <is>
          <t>ÄLVSBYN</t>
        </is>
      </c>
      <c r="G239" t="n">
        <v>6.4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16991-2023</t>
        </is>
      </c>
      <c r="B240" s="1" t="n">
        <v>45033</v>
      </c>
      <c r="C240" s="1" t="n">
        <v>45204</v>
      </c>
      <c r="D240" t="inlineStr">
        <is>
          <t>NORRBOTTENS LÄN</t>
        </is>
      </c>
      <c r="E240" t="inlineStr">
        <is>
          <t>ÄLVSBYN</t>
        </is>
      </c>
      <c r="G240" t="n">
        <v>11.2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17445-2023</t>
        </is>
      </c>
      <c r="B241" s="1" t="n">
        <v>45035</v>
      </c>
      <c r="C241" s="1" t="n">
        <v>45204</v>
      </c>
      <c r="D241" t="inlineStr">
        <is>
          <t>NORRBOTTENS LÄN</t>
        </is>
      </c>
      <c r="E241" t="inlineStr">
        <is>
          <t>ÄLVSBYN</t>
        </is>
      </c>
      <c r="F241" t="inlineStr">
        <is>
          <t>SCA</t>
        </is>
      </c>
      <c r="G241" t="n">
        <v>2.7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19142-2023</t>
        </is>
      </c>
      <c r="B242" s="1" t="n">
        <v>45044</v>
      </c>
      <c r="C242" s="1" t="n">
        <v>45204</v>
      </c>
      <c r="D242" t="inlineStr">
        <is>
          <t>NORRBOTTENS LÄN</t>
        </is>
      </c>
      <c r="E242" t="inlineStr">
        <is>
          <t>ÄLVSBYN</t>
        </is>
      </c>
      <c r="G242" t="n">
        <v>11.4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23201-2023</t>
        </is>
      </c>
      <c r="B243" s="1" t="n">
        <v>45071</v>
      </c>
      <c r="C243" s="1" t="n">
        <v>45204</v>
      </c>
      <c r="D243" t="inlineStr">
        <is>
          <t>NORRBOTTENS LÄN</t>
        </is>
      </c>
      <c r="E243" t="inlineStr">
        <is>
          <t>ÄLVSBYN</t>
        </is>
      </c>
      <c r="G243" t="n">
        <v>3.4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25158-2023</t>
        </is>
      </c>
      <c r="B244" s="1" t="n">
        <v>45078</v>
      </c>
      <c r="C244" s="1" t="n">
        <v>45204</v>
      </c>
      <c r="D244" t="inlineStr">
        <is>
          <t>NORRBOTTENS LÄN</t>
        </is>
      </c>
      <c r="E244" t="inlineStr">
        <is>
          <t>ÄLVSBYN</t>
        </is>
      </c>
      <c r="G244" t="n">
        <v>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25102-2023</t>
        </is>
      </c>
      <c r="B245" s="1" t="n">
        <v>45078</v>
      </c>
      <c r="C245" s="1" t="n">
        <v>45204</v>
      </c>
      <c r="D245" t="inlineStr">
        <is>
          <t>NORRBOTTENS LÄN</t>
        </is>
      </c>
      <c r="E245" t="inlineStr">
        <is>
          <t>ÄLVSBYN</t>
        </is>
      </c>
      <c r="G245" t="n">
        <v>2.8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24922-2023</t>
        </is>
      </c>
      <c r="B246" s="1" t="n">
        <v>45078</v>
      </c>
      <c r="C246" s="1" t="n">
        <v>45204</v>
      </c>
      <c r="D246" t="inlineStr">
        <is>
          <t>NORRBOTTENS LÄN</t>
        </is>
      </c>
      <c r="E246" t="inlineStr">
        <is>
          <t>ÄLVSBYN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24125-2023</t>
        </is>
      </c>
      <c r="B247" s="1" t="n">
        <v>45079</v>
      </c>
      <c r="C247" s="1" t="n">
        <v>45204</v>
      </c>
      <c r="D247" t="inlineStr">
        <is>
          <t>NORRBOTTENS LÄN</t>
        </is>
      </c>
      <c r="E247" t="inlineStr">
        <is>
          <t>ÄLVSBYN</t>
        </is>
      </c>
      <c r="F247" t="inlineStr">
        <is>
          <t>Sveaskog</t>
        </is>
      </c>
      <c r="G247" t="n">
        <v>5.2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24737-2023</t>
        </is>
      </c>
      <c r="B248" s="1" t="n">
        <v>45084</v>
      </c>
      <c r="C248" s="1" t="n">
        <v>45204</v>
      </c>
      <c r="D248" t="inlineStr">
        <is>
          <t>NORRBOTTENS LÄN</t>
        </is>
      </c>
      <c r="E248" t="inlineStr">
        <is>
          <t>ÄLVSBYN</t>
        </is>
      </c>
      <c r="F248" t="inlineStr">
        <is>
          <t>Övriga Aktiebolag</t>
        </is>
      </c>
      <c r="G248" t="n">
        <v>10.3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25137-2023</t>
        </is>
      </c>
      <c r="B249" s="1" t="n">
        <v>45086</v>
      </c>
      <c r="C249" s="1" t="n">
        <v>45204</v>
      </c>
      <c r="D249" t="inlineStr">
        <is>
          <t>NORRBOTTENS LÄN</t>
        </is>
      </c>
      <c r="E249" t="inlineStr">
        <is>
          <t>ÄLVSBYN</t>
        </is>
      </c>
      <c r="F249" t="inlineStr">
        <is>
          <t>Sveaskog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26944-2023</t>
        </is>
      </c>
      <c r="B250" s="1" t="n">
        <v>45093</v>
      </c>
      <c r="C250" s="1" t="n">
        <v>45204</v>
      </c>
      <c r="D250" t="inlineStr">
        <is>
          <t>NORRBOTTENS LÄN</t>
        </is>
      </c>
      <c r="E250" t="inlineStr">
        <is>
          <t>ÄLVSBYN</t>
        </is>
      </c>
      <c r="F250" t="inlineStr">
        <is>
          <t>Sveaskog</t>
        </is>
      </c>
      <c r="G250" t="n">
        <v>14.1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29638-2023</t>
        </is>
      </c>
      <c r="B251" s="1" t="n">
        <v>45098</v>
      </c>
      <c r="C251" s="1" t="n">
        <v>45204</v>
      </c>
      <c r="D251" t="inlineStr">
        <is>
          <t>NORRBOTTENS LÄN</t>
        </is>
      </c>
      <c r="E251" t="inlineStr">
        <is>
          <t>ÄLVSBYN</t>
        </is>
      </c>
      <c r="G251" t="n">
        <v>2.8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28569-2023</t>
        </is>
      </c>
      <c r="B252" s="1" t="n">
        <v>45103</v>
      </c>
      <c r="C252" s="1" t="n">
        <v>45204</v>
      </c>
      <c r="D252" t="inlineStr">
        <is>
          <t>NORRBOTTENS LÄN</t>
        </is>
      </c>
      <c r="E252" t="inlineStr">
        <is>
          <t>ÄLVSBYN</t>
        </is>
      </c>
      <c r="F252" t="inlineStr">
        <is>
          <t>Övriga Aktiebolag</t>
        </is>
      </c>
      <c r="G252" t="n">
        <v>3.1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28757-2023</t>
        </is>
      </c>
      <c r="B253" s="1" t="n">
        <v>45103</v>
      </c>
      <c r="C253" s="1" t="n">
        <v>45204</v>
      </c>
      <c r="D253" t="inlineStr">
        <is>
          <t>NORRBOTTENS LÄN</t>
        </is>
      </c>
      <c r="E253" t="inlineStr">
        <is>
          <t>ÄLVSBYN</t>
        </is>
      </c>
      <c r="F253" t="inlineStr">
        <is>
          <t>SCA</t>
        </is>
      </c>
      <c r="G253" t="n">
        <v>3.3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31286-2023</t>
        </is>
      </c>
      <c r="B254" s="1" t="n">
        <v>45104</v>
      </c>
      <c r="C254" s="1" t="n">
        <v>45204</v>
      </c>
      <c r="D254" t="inlineStr">
        <is>
          <t>NORRBOTTENS LÄN</t>
        </is>
      </c>
      <c r="E254" t="inlineStr">
        <is>
          <t>ÄLVSBYN</t>
        </is>
      </c>
      <c r="G254" t="n">
        <v>3.6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29882-2023</t>
        </is>
      </c>
      <c r="B255" s="1" t="n">
        <v>45107</v>
      </c>
      <c r="C255" s="1" t="n">
        <v>45204</v>
      </c>
      <c r="D255" t="inlineStr">
        <is>
          <t>NORRBOTTENS LÄN</t>
        </is>
      </c>
      <c r="E255" t="inlineStr">
        <is>
          <t>ÄLVSBYN</t>
        </is>
      </c>
      <c r="F255" t="inlineStr">
        <is>
          <t>Sveaskog</t>
        </is>
      </c>
      <c r="G255" t="n">
        <v>3.5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29655-2023</t>
        </is>
      </c>
      <c r="B256" s="1" t="n">
        <v>45107</v>
      </c>
      <c r="C256" s="1" t="n">
        <v>45204</v>
      </c>
      <c r="D256" t="inlineStr">
        <is>
          <t>NORRBOTTENS LÄN</t>
        </is>
      </c>
      <c r="E256" t="inlineStr">
        <is>
          <t>ÄLVSBYN</t>
        </is>
      </c>
      <c r="F256" t="inlineStr">
        <is>
          <t>Sveaskog</t>
        </is>
      </c>
      <c r="G256" t="n">
        <v>2.3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29886-2023</t>
        </is>
      </c>
      <c r="B257" s="1" t="n">
        <v>45107</v>
      </c>
      <c r="C257" s="1" t="n">
        <v>45204</v>
      </c>
      <c r="D257" t="inlineStr">
        <is>
          <t>NORRBOTTENS LÄN</t>
        </is>
      </c>
      <c r="E257" t="inlineStr">
        <is>
          <t>ÄLVSBYN</t>
        </is>
      </c>
      <c r="F257" t="inlineStr">
        <is>
          <t>Sveaskog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37977-2023</t>
        </is>
      </c>
      <c r="B258" s="1" t="n">
        <v>45159</v>
      </c>
      <c r="C258" s="1" t="n">
        <v>45204</v>
      </c>
      <c r="D258" t="inlineStr">
        <is>
          <t>NORRBOTTENS LÄN</t>
        </is>
      </c>
      <c r="E258" t="inlineStr">
        <is>
          <t>ÄLVSBYN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37984-2023</t>
        </is>
      </c>
      <c r="B259" s="1" t="n">
        <v>45159</v>
      </c>
      <c r="C259" s="1" t="n">
        <v>45204</v>
      </c>
      <c r="D259" t="inlineStr">
        <is>
          <t>NORRBOTTENS LÄN</t>
        </is>
      </c>
      <c r="E259" t="inlineStr">
        <is>
          <t>ÄLVSBYN</t>
        </is>
      </c>
      <c r="G259" t="n">
        <v>3.4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37961-2023</t>
        </is>
      </c>
      <c r="B260" s="1" t="n">
        <v>45159</v>
      </c>
      <c r="C260" s="1" t="n">
        <v>45204</v>
      </c>
      <c r="D260" t="inlineStr">
        <is>
          <t>NORRBOTTENS LÄN</t>
        </is>
      </c>
      <c r="E260" t="inlineStr">
        <is>
          <t>ÄLVSBYN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38003-2023</t>
        </is>
      </c>
      <c r="B261" s="1" t="n">
        <v>45159</v>
      </c>
      <c r="C261" s="1" t="n">
        <v>45204</v>
      </c>
      <c r="D261" t="inlineStr">
        <is>
          <t>NORRBOTTENS LÄN</t>
        </is>
      </c>
      <c r="E261" t="inlineStr">
        <is>
          <t>ÄLVSBYN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>
      <c r="A262" t="inlineStr">
        <is>
          <t>A 39005-2023</t>
        </is>
      </c>
      <c r="B262" s="1" t="n">
        <v>45162</v>
      </c>
      <c r="C262" s="1" t="n">
        <v>45204</v>
      </c>
      <c r="D262" t="inlineStr">
        <is>
          <t>NORRBOTTENS LÄN</t>
        </is>
      </c>
      <c r="E262" t="inlineStr">
        <is>
          <t>ÄLVSBYN</t>
        </is>
      </c>
      <c r="G262" t="n">
        <v>2.4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2023-10-05T07:14:45Z</dcterms:created>
  <dcterms:modified xmlns:dcterms="http://purl.org/dc/terms/" xmlns:xsi="http://www.w3.org/2001/XMLSchema-instance" xsi:type="dcterms:W3CDTF">2023-10-05T07:14:45Z</dcterms:modified>
</cp:coreProperties>
</file>