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67854-2019</t>
        </is>
      </c>
      <c r="B2" s="1" t="n">
        <v>43816</v>
      </c>
      <c r="C2" s="1" t="n">
        <v>45206</v>
      </c>
      <c r="D2" t="inlineStr">
        <is>
          <t>VÄSTMANLANDS LÄN</t>
        </is>
      </c>
      <c r="E2" t="inlineStr">
        <is>
          <t>ARBOGA</t>
        </is>
      </c>
      <c r="G2" t="n">
        <v>10.9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s="2" t="inlineStr">
        <is>
          <t>Hässleklocka
Bred kärrtrollslända</t>
        </is>
      </c>
      <c r="S2">
        <f>HYPERLINK("https://klasma.github.io/Logging_ARBOGA/artfynd/A 67854-2019.xlsx", "A 67854-2019")</f>
        <v/>
      </c>
      <c r="T2">
        <f>HYPERLINK("https://klasma.github.io/Logging_ARBOGA/kartor/A 67854-2019.png", "A 67854-2019")</f>
        <v/>
      </c>
      <c r="V2">
        <f>HYPERLINK("https://klasma.github.io/Logging_ARBOGA/klagomål/A 67854-2019.docx", "A 67854-2019")</f>
        <v/>
      </c>
      <c r="W2">
        <f>HYPERLINK("https://klasma.github.io/Logging_ARBOGA/klagomålsmail/A 67854-2019.docx", "A 67854-2019")</f>
        <v/>
      </c>
      <c r="X2">
        <f>HYPERLINK("https://klasma.github.io/Logging_ARBOGA/tillsyn/A 67854-2019.docx", "A 67854-2019")</f>
        <v/>
      </c>
      <c r="Y2">
        <f>HYPERLINK("https://klasma.github.io/Logging_ARBOGA/tillsynsmail/A 67854-2019.docx", "A 67854-2019")</f>
        <v/>
      </c>
    </row>
    <row r="3" ht="15" customHeight="1">
      <c r="A3" t="inlineStr">
        <is>
          <t>A 51718-2018</t>
        </is>
      </c>
      <c r="B3" s="1" t="n">
        <v>43381</v>
      </c>
      <c r="C3" s="1" t="n">
        <v>45206</v>
      </c>
      <c r="D3" t="inlineStr">
        <is>
          <t>VÄSTMANLANDS LÄN</t>
        </is>
      </c>
      <c r="E3" t="inlineStr">
        <is>
          <t>ARBOGA</t>
        </is>
      </c>
      <c r="F3" t="inlineStr">
        <is>
          <t>Kommuner</t>
        </is>
      </c>
      <c r="G3" t="n">
        <v>0.5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Mindre vattensalamander</t>
        </is>
      </c>
      <c r="S3">
        <f>HYPERLINK("https://klasma.github.io/Logging_ARBOGA/artfynd/A 51718-2018.xlsx", "A 51718-2018")</f>
        <v/>
      </c>
      <c r="T3">
        <f>HYPERLINK("https://klasma.github.io/Logging_ARBOGA/kartor/A 51718-2018.png", "A 51718-2018")</f>
        <v/>
      </c>
      <c r="V3">
        <f>HYPERLINK("https://klasma.github.io/Logging_ARBOGA/klagomål/A 51718-2018.docx", "A 51718-2018")</f>
        <v/>
      </c>
      <c r="W3">
        <f>HYPERLINK("https://klasma.github.io/Logging_ARBOGA/klagomålsmail/A 51718-2018.docx", "A 51718-2018")</f>
        <v/>
      </c>
      <c r="X3">
        <f>HYPERLINK("https://klasma.github.io/Logging_ARBOGA/tillsyn/A 51718-2018.docx", "A 51718-2018")</f>
        <v/>
      </c>
      <c r="Y3">
        <f>HYPERLINK("https://klasma.github.io/Logging_ARBOGA/tillsynsmail/A 51718-2018.docx", "A 51718-2018")</f>
        <v/>
      </c>
    </row>
    <row r="4" ht="15" customHeight="1">
      <c r="A4" t="inlineStr">
        <is>
          <t>A 8051-2019</t>
        </is>
      </c>
      <c r="B4" s="1" t="n">
        <v>43501</v>
      </c>
      <c r="C4" s="1" t="n">
        <v>45206</v>
      </c>
      <c r="D4" t="inlineStr">
        <is>
          <t>VÄSTMANLANDS LÄN</t>
        </is>
      </c>
      <c r="E4" t="inlineStr">
        <is>
          <t>ARBOGA</t>
        </is>
      </c>
      <c r="G4" t="n">
        <v>6.9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Ask</t>
        </is>
      </c>
      <c r="S4">
        <f>HYPERLINK("https://klasma.github.io/Logging_ARBOGA/artfynd/A 8051-2019.xlsx", "A 8051-2019")</f>
        <v/>
      </c>
      <c r="T4">
        <f>HYPERLINK("https://klasma.github.io/Logging_ARBOGA/kartor/A 8051-2019.png", "A 8051-2019")</f>
        <v/>
      </c>
      <c r="V4">
        <f>HYPERLINK("https://klasma.github.io/Logging_ARBOGA/klagomål/A 8051-2019.docx", "A 8051-2019")</f>
        <v/>
      </c>
      <c r="W4">
        <f>HYPERLINK("https://klasma.github.io/Logging_ARBOGA/klagomålsmail/A 8051-2019.docx", "A 8051-2019")</f>
        <v/>
      </c>
      <c r="X4">
        <f>HYPERLINK("https://klasma.github.io/Logging_ARBOGA/tillsyn/A 8051-2019.docx", "A 8051-2019")</f>
        <v/>
      </c>
      <c r="Y4">
        <f>HYPERLINK("https://klasma.github.io/Logging_ARBOGA/tillsynsmail/A 8051-2019.docx", "A 8051-2019")</f>
        <v/>
      </c>
    </row>
    <row r="5" ht="15" customHeight="1">
      <c r="A5" t="inlineStr">
        <is>
          <t>A 20797-2019</t>
        </is>
      </c>
      <c r="B5" s="1" t="n">
        <v>43573</v>
      </c>
      <c r="C5" s="1" t="n">
        <v>45206</v>
      </c>
      <c r="D5" t="inlineStr">
        <is>
          <t>VÄSTMANLANDS LÄN</t>
        </is>
      </c>
      <c r="E5" t="inlineStr">
        <is>
          <t>ARBOGA</t>
        </is>
      </c>
      <c r="G5" t="n">
        <v>9.800000000000001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Ask</t>
        </is>
      </c>
      <c r="S5">
        <f>HYPERLINK("https://klasma.github.io/Logging_ARBOGA/artfynd/A 20797-2019.xlsx", "A 20797-2019")</f>
        <v/>
      </c>
      <c r="T5">
        <f>HYPERLINK("https://klasma.github.io/Logging_ARBOGA/kartor/A 20797-2019.png", "A 20797-2019")</f>
        <v/>
      </c>
      <c r="V5">
        <f>HYPERLINK("https://klasma.github.io/Logging_ARBOGA/klagomål/A 20797-2019.docx", "A 20797-2019")</f>
        <v/>
      </c>
      <c r="W5">
        <f>HYPERLINK("https://klasma.github.io/Logging_ARBOGA/klagomålsmail/A 20797-2019.docx", "A 20797-2019")</f>
        <v/>
      </c>
      <c r="X5">
        <f>HYPERLINK("https://klasma.github.io/Logging_ARBOGA/tillsyn/A 20797-2019.docx", "A 20797-2019")</f>
        <v/>
      </c>
      <c r="Y5">
        <f>HYPERLINK("https://klasma.github.io/Logging_ARBOGA/tillsynsmail/A 20797-2019.docx", "A 20797-2019")</f>
        <v/>
      </c>
    </row>
    <row r="6" ht="15" customHeight="1">
      <c r="A6" t="inlineStr">
        <is>
          <t>A 50786-2019</t>
        </is>
      </c>
      <c r="B6" s="1" t="n">
        <v>43738</v>
      </c>
      <c r="C6" s="1" t="n">
        <v>45206</v>
      </c>
      <c r="D6" t="inlineStr">
        <is>
          <t>VÄSTMANLANDS LÄN</t>
        </is>
      </c>
      <c r="E6" t="inlineStr">
        <is>
          <t>ARBOGA</t>
        </is>
      </c>
      <c r="G6" t="n">
        <v>2.1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Mindre vattensalamander</t>
        </is>
      </c>
      <c r="S6">
        <f>HYPERLINK("https://klasma.github.io/Logging_ARBOGA/artfynd/A 50786-2019.xlsx", "A 50786-2019")</f>
        <v/>
      </c>
      <c r="T6">
        <f>HYPERLINK("https://klasma.github.io/Logging_ARBOGA/kartor/A 50786-2019.png", "A 50786-2019")</f>
        <v/>
      </c>
      <c r="V6">
        <f>HYPERLINK("https://klasma.github.io/Logging_ARBOGA/klagomål/A 50786-2019.docx", "A 50786-2019")</f>
        <v/>
      </c>
      <c r="W6">
        <f>HYPERLINK("https://klasma.github.io/Logging_ARBOGA/klagomålsmail/A 50786-2019.docx", "A 50786-2019")</f>
        <v/>
      </c>
      <c r="X6">
        <f>HYPERLINK("https://klasma.github.io/Logging_ARBOGA/tillsyn/A 50786-2019.docx", "A 50786-2019")</f>
        <v/>
      </c>
      <c r="Y6">
        <f>HYPERLINK("https://klasma.github.io/Logging_ARBOGA/tillsynsmail/A 50786-2019.docx", "A 50786-2019")</f>
        <v/>
      </c>
    </row>
    <row r="7" ht="15" customHeight="1">
      <c r="A7" t="inlineStr">
        <is>
          <t>A 10364-2021</t>
        </is>
      </c>
      <c r="B7" s="1" t="n">
        <v>44257</v>
      </c>
      <c r="C7" s="1" t="n">
        <v>45206</v>
      </c>
      <c r="D7" t="inlineStr">
        <is>
          <t>VÄSTMANLANDS LÄN</t>
        </is>
      </c>
      <c r="E7" t="inlineStr">
        <is>
          <t>ARBOGA</t>
        </is>
      </c>
      <c r="F7" t="inlineStr">
        <is>
          <t>Sveaskog</t>
        </is>
      </c>
      <c r="G7" t="n">
        <v>2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Mindre timmerman</t>
        </is>
      </c>
      <c r="S7">
        <f>HYPERLINK("https://klasma.github.io/Logging_ARBOGA/artfynd/A 10364-2021.xlsx", "A 10364-2021")</f>
        <v/>
      </c>
      <c r="T7">
        <f>HYPERLINK("https://klasma.github.io/Logging_ARBOGA/kartor/A 10364-2021.png", "A 10364-2021")</f>
        <v/>
      </c>
      <c r="V7">
        <f>HYPERLINK("https://klasma.github.io/Logging_ARBOGA/klagomål/A 10364-2021.docx", "A 10364-2021")</f>
        <v/>
      </c>
      <c r="W7">
        <f>HYPERLINK("https://klasma.github.io/Logging_ARBOGA/klagomålsmail/A 10364-2021.docx", "A 10364-2021")</f>
        <v/>
      </c>
      <c r="X7">
        <f>HYPERLINK("https://klasma.github.io/Logging_ARBOGA/tillsyn/A 10364-2021.docx", "A 10364-2021")</f>
        <v/>
      </c>
      <c r="Y7">
        <f>HYPERLINK("https://klasma.github.io/Logging_ARBOGA/tillsynsmail/A 10364-2021.docx", "A 10364-2021")</f>
        <v/>
      </c>
    </row>
    <row r="8" ht="15" customHeight="1">
      <c r="A8" t="inlineStr">
        <is>
          <t>A 28050-2021</t>
        </is>
      </c>
      <c r="B8" s="1" t="n">
        <v>44355</v>
      </c>
      <c r="C8" s="1" t="n">
        <v>45206</v>
      </c>
      <c r="D8" t="inlineStr">
        <is>
          <t>VÄSTMANLANDS LÄN</t>
        </is>
      </c>
      <c r="E8" t="inlineStr">
        <is>
          <t>ARBOGA</t>
        </is>
      </c>
      <c r="G8" t="n">
        <v>1.8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Platt fjädermossa</t>
        </is>
      </c>
      <c r="S8">
        <f>HYPERLINK("https://klasma.github.io/Logging_ARBOGA/artfynd/A 28050-2021.xlsx", "A 28050-2021")</f>
        <v/>
      </c>
      <c r="T8">
        <f>HYPERLINK("https://klasma.github.io/Logging_ARBOGA/kartor/A 28050-2021.png", "A 28050-2021")</f>
        <v/>
      </c>
      <c r="V8">
        <f>HYPERLINK("https://klasma.github.io/Logging_ARBOGA/klagomål/A 28050-2021.docx", "A 28050-2021")</f>
        <v/>
      </c>
      <c r="W8">
        <f>HYPERLINK("https://klasma.github.io/Logging_ARBOGA/klagomålsmail/A 28050-2021.docx", "A 28050-2021")</f>
        <v/>
      </c>
      <c r="X8">
        <f>HYPERLINK("https://klasma.github.io/Logging_ARBOGA/tillsyn/A 28050-2021.docx", "A 28050-2021")</f>
        <v/>
      </c>
      <c r="Y8">
        <f>HYPERLINK("https://klasma.github.io/Logging_ARBOGA/tillsynsmail/A 28050-2021.docx", "A 28050-2021")</f>
        <v/>
      </c>
    </row>
    <row r="9" ht="15" customHeight="1">
      <c r="A9" t="inlineStr">
        <is>
          <t>A 48234-2022</t>
        </is>
      </c>
      <c r="B9" s="1" t="n">
        <v>44858</v>
      </c>
      <c r="C9" s="1" t="n">
        <v>45206</v>
      </c>
      <c r="D9" t="inlineStr">
        <is>
          <t>VÄSTMANLANDS LÄN</t>
        </is>
      </c>
      <c r="E9" t="inlineStr">
        <is>
          <t>ARBOGA</t>
        </is>
      </c>
      <c r="F9" t="inlineStr">
        <is>
          <t>Sveaskog</t>
        </is>
      </c>
      <c r="G9" t="n">
        <v>21.4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Tibast</t>
        </is>
      </c>
      <c r="S9">
        <f>HYPERLINK("https://klasma.github.io/Logging_ARBOGA/artfynd/A 48234-2022.xlsx", "A 48234-2022")</f>
        <v/>
      </c>
      <c r="T9">
        <f>HYPERLINK("https://klasma.github.io/Logging_ARBOGA/kartor/A 48234-2022.png", "A 48234-2022")</f>
        <v/>
      </c>
      <c r="V9">
        <f>HYPERLINK("https://klasma.github.io/Logging_ARBOGA/klagomål/A 48234-2022.docx", "A 48234-2022")</f>
        <v/>
      </c>
      <c r="W9">
        <f>HYPERLINK("https://klasma.github.io/Logging_ARBOGA/klagomålsmail/A 48234-2022.docx", "A 48234-2022")</f>
        <v/>
      </c>
      <c r="X9">
        <f>HYPERLINK("https://klasma.github.io/Logging_ARBOGA/tillsyn/A 48234-2022.docx", "A 48234-2022")</f>
        <v/>
      </c>
      <c r="Y9">
        <f>HYPERLINK("https://klasma.github.io/Logging_ARBOGA/tillsynsmail/A 48234-2022.docx", "A 48234-2022")</f>
        <v/>
      </c>
    </row>
    <row r="10" ht="15" customHeight="1">
      <c r="A10" t="inlineStr">
        <is>
          <t>A 36785-2018</t>
        </is>
      </c>
      <c r="B10" s="1" t="n">
        <v>43332</v>
      </c>
      <c r="C10" s="1" t="n">
        <v>45206</v>
      </c>
      <c r="D10" t="inlineStr">
        <is>
          <t>VÄSTMANLANDS LÄN</t>
        </is>
      </c>
      <c r="E10" t="inlineStr">
        <is>
          <t>ARBOGA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36761-2018</t>
        </is>
      </c>
      <c r="B11" s="1" t="n">
        <v>43332</v>
      </c>
      <c r="C11" s="1" t="n">
        <v>45206</v>
      </c>
      <c r="D11" t="inlineStr">
        <is>
          <t>VÄSTMANLANDS LÄN</t>
        </is>
      </c>
      <c r="E11" t="inlineStr">
        <is>
          <t>ARBOGA</t>
        </is>
      </c>
      <c r="G11" t="n">
        <v>2.2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36773-2018</t>
        </is>
      </c>
      <c r="B12" s="1" t="n">
        <v>43332</v>
      </c>
      <c r="C12" s="1" t="n">
        <v>45206</v>
      </c>
      <c r="D12" t="inlineStr">
        <is>
          <t>VÄSTMANLANDS LÄN</t>
        </is>
      </c>
      <c r="E12" t="inlineStr">
        <is>
          <t>ARBOGA</t>
        </is>
      </c>
      <c r="G12" t="n">
        <v>2.6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41779-2018</t>
        </is>
      </c>
      <c r="B13" s="1" t="n">
        <v>43348</v>
      </c>
      <c r="C13" s="1" t="n">
        <v>45206</v>
      </c>
      <c r="D13" t="inlineStr">
        <is>
          <t>VÄSTMANLANDS LÄN</t>
        </is>
      </c>
      <c r="E13" t="inlineStr">
        <is>
          <t>ARBOGA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58717-2018</t>
        </is>
      </c>
      <c r="B14" s="1" t="n">
        <v>43410</v>
      </c>
      <c r="C14" s="1" t="n">
        <v>45206</v>
      </c>
      <c r="D14" t="inlineStr">
        <is>
          <t>VÄSTMANLANDS LÄN</t>
        </is>
      </c>
      <c r="E14" t="inlineStr">
        <is>
          <t>ARBOGA</t>
        </is>
      </c>
      <c r="G14" t="n">
        <v>6.1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62973-2018</t>
        </is>
      </c>
      <c r="B15" s="1" t="n">
        <v>43417</v>
      </c>
      <c r="C15" s="1" t="n">
        <v>45206</v>
      </c>
      <c r="D15" t="inlineStr">
        <is>
          <t>VÄSTMANLANDS LÄN</t>
        </is>
      </c>
      <c r="E15" t="inlineStr">
        <is>
          <t>ARBOGA</t>
        </is>
      </c>
      <c r="G15" t="n">
        <v>1.5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66169-2018</t>
        </is>
      </c>
      <c r="B16" s="1" t="n">
        <v>43434</v>
      </c>
      <c r="C16" s="1" t="n">
        <v>45206</v>
      </c>
      <c r="D16" t="inlineStr">
        <is>
          <t>VÄSTMANLANDS LÄN</t>
        </is>
      </c>
      <c r="E16" t="inlineStr">
        <is>
          <t>ARBOGA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66363-2018</t>
        </is>
      </c>
      <c r="B17" s="1" t="n">
        <v>43436</v>
      </c>
      <c r="C17" s="1" t="n">
        <v>45206</v>
      </c>
      <c r="D17" t="inlineStr">
        <is>
          <t>VÄSTMANLANDS LÄN</t>
        </is>
      </c>
      <c r="E17" t="inlineStr">
        <is>
          <t>ARBOGA</t>
        </is>
      </c>
      <c r="G17" t="n">
        <v>5.9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68269-2018</t>
        </is>
      </c>
      <c r="B18" s="1" t="n">
        <v>43441</v>
      </c>
      <c r="C18" s="1" t="n">
        <v>45206</v>
      </c>
      <c r="D18" t="inlineStr">
        <is>
          <t>VÄSTMANLANDS LÄN</t>
        </is>
      </c>
      <c r="E18" t="inlineStr">
        <is>
          <t>ARBOGA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72317-2018</t>
        </is>
      </c>
      <c r="B19" s="1" t="n">
        <v>43456</v>
      </c>
      <c r="C19" s="1" t="n">
        <v>45206</v>
      </c>
      <c r="D19" t="inlineStr">
        <is>
          <t>VÄSTMANLANDS LÄN</t>
        </is>
      </c>
      <c r="E19" t="inlineStr">
        <is>
          <t>ARBOGA</t>
        </is>
      </c>
      <c r="G19" t="n">
        <v>3.2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72315-2018</t>
        </is>
      </c>
      <c r="B20" s="1" t="n">
        <v>43456</v>
      </c>
      <c r="C20" s="1" t="n">
        <v>45206</v>
      </c>
      <c r="D20" t="inlineStr">
        <is>
          <t>VÄSTMANLANDS LÄN</t>
        </is>
      </c>
      <c r="E20" t="inlineStr">
        <is>
          <t>ARBOGA</t>
        </is>
      </c>
      <c r="G20" t="n">
        <v>2.4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72361-2018</t>
        </is>
      </c>
      <c r="B21" s="1" t="n">
        <v>43461</v>
      </c>
      <c r="C21" s="1" t="n">
        <v>45206</v>
      </c>
      <c r="D21" t="inlineStr">
        <is>
          <t>VÄSTMANLANDS LÄN</t>
        </is>
      </c>
      <c r="E21" t="inlineStr">
        <is>
          <t>ARBOGA</t>
        </is>
      </c>
      <c r="F21" t="inlineStr">
        <is>
          <t>Allmännings- och besparingsskogar</t>
        </is>
      </c>
      <c r="G21" t="n">
        <v>6.4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72364-2018</t>
        </is>
      </c>
      <c r="B22" s="1" t="n">
        <v>43461</v>
      </c>
      <c r="C22" s="1" t="n">
        <v>45206</v>
      </c>
      <c r="D22" t="inlineStr">
        <is>
          <t>VÄSTMANLANDS LÄN</t>
        </is>
      </c>
      <c r="E22" t="inlineStr">
        <is>
          <t>ARBOGA</t>
        </is>
      </c>
      <c r="F22" t="inlineStr">
        <is>
          <t>Allmännings- och besparingsskogar</t>
        </is>
      </c>
      <c r="G22" t="n">
        <v>14.6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72495-2018</t>
        </is>
      </c>
      <c r="B23" s="1" t="n">
        <v>43462</v>
      </c>
      <c r="C23" s="1" t="n">
        <v>45206</v>
      </c>
      <c r="D23" t="inlineStr">
        <is>
          <t>VÄSTMANLANDS LÄN</t>
        </is>
      </c>
      <c r="E23" t="inlineStr">
        <is>
          <t>ARBOGA</t>
        </is>
      </c>
      <c r="F23" t="inlineStr">
        <is>
          <t>Allmännings- och besparingsskogar</t>
        </is>
      </c>
      <c r="G23" t="n">
        <v>18.6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2110-2019</t>
        </is>
      </c>
      <c r="B24" s="1" t="n">
        <v>43467</v>
      </c>
      <c r="C24" s="1" t="n">
        <v>45206</v>
      </c>
      <c r="D24" t="inlineStr">
        <is>
          <t>VÄSTMANLANDS LÄN</t>
        </is>
      </c>
      <c r="E24" t="inlineStr">
        <is>
          <t>ARBOGA</t>
        </is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635-2019</t>
        </is>
      </c>
      <c r="B25" s="1" t="n">
        <v>43469</v>
      </c>
      <c r="C25" s="1" t="n">
        <v>45206</v>
      </c>
      <c r="D25" t="inlineStr">
        <is>
          <t>VÄSTMANLANDS LÄN</t>
        </is>
      </c>
      <c r="E25" t="inlineStr">
        <is>
          <t>ARBOGA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1475-2019</t>
        </is>
      </c>
      <c r="B26" s="1" t="n">
        <v>43473</v>
      </c>
      <c r="C26" s="1" t="n">
        <v>45206</v>
      </c>
      <c r="D26" t="inlineStr">
        <is>
          <t>VÄSTMANLANDS LÄN</t>
        </is>
      </c>
      <c r="E26" t="inlineStr">
        <is>
          <t>ARBOGA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4481-2019</t>
        </is>
      </c>
      <c r="B27" s="1" t="n">
        <v>43479</v>
      </c>
      <c r="C27" s="1" t="n">
        <v>45206</v>
      </c>
      <c r="D27" t="inlineStr">
        <is>
          <t>VÄSTMANLANDS LÄN</t>
        </is>
      </c>
      <c r="E27" t="inlineStr">
        <is>
          <t>ARBOGA</t>
        </is>
      </c>
      <c r="G27" t="n">
        <v>11.6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4478-2019</t>
        </is>
      </c>
      <c r="B28" s="1" t="n">
        <v>43479</v>
      </c>
      <c r="C28" s="1" t="n">
        <v>45206</v>
      </c>
      <c r="D28" t="inlineStr">
        <is>
          <t>VÄSTMANLANDS LÄN</t>
        </is>
      </c>
      <c r="E28" t="inlineStr">
        <is>
          <t>ARBOGA</t>
        </is>
      </c>
      <c r="G28" t="n">
        <v>5.7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7225-2019</t>
        </is>
      </c>
      <c r="B29" s="1" t="n">
        <v>43496</v>
      </c>
      <c r="C29" s="1" t="n">
        <v>45206</v>
      </c>
      <c r="D29" t="inlineStr">
        <is>
          <t>VÄSTMANLANDS LÄN</t>
        </is>
      </c>
      <c r="E29" t="inlineStr">
        <is>
          <t>ARBOGA</t>
        </is>
      </c>
      <c r="G29" t="n">
        <v>4.9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7219-2019</t>
        </is>
      </c>
      <c r="B30" s="1" t="n">
        <v>43496</v>
      </c>
      <c r="C30" s="1" t="n">
        <v>45206</v>
      </c>
      <c r="D30" t="inlineStr">
        <is>
          <t>VÄSTMANLANDS LÄN</t>
        </is>
      </c>
      <c r="E30" t="inlineStr">
        <is>
          <t>ARBOGA</t>
        </is>
      </c>
      <c r="G30" t="n">
        <v>0.9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8061-2019</t>
        </is>
      </c>
      <c r="B31" s="1" t="n">
        <v>43501</v>
      </c>
      <c r="C31" s="1" t="n">
        <v>45206</v>
      </c>
      <c r="D31" t="inlineStr">
        <is>
          <t>VÄSTMANLANDS LÄN</t>
        </is>
      </c>
      <c r="E31" t="inlineStr">
        <is>
          <t>ARBOGA</t>
        </is>
      </c>
      <c r="G31" t="n">
        <v>3.7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8042-2019</t>
        </is>
      </c>
      <c r="B32" s="1" t="n">
        <v>43501</v>
      </c>
      <c r="C32" s="1" t="n">
        <v>45206</v>
      </c>
      <c r="D32" t="inlineStr">
        <is>
          <t>VÄSTMANLANDS LÄN</t>
        </is>
      </c>
      <c r="E32" t="inlineStr">
        <is>
          <t>ARBOGA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10115-2019</t>
        </is>
      </c>
      <c r="B33" s="1" t="n">
        <v>43510</v>
      </c>
      <c r="C33" s="1" t="n">
        <v>45206</v>
      </c>
      <c r="D33" t="inlineStr">
        <is>
          <t>VÄSTMANLANDS LÄN</t>
        </is>
      </c>
      <c r="E33" t="inlineStr">
        <is>
          <t>ARBOGA</t>
        </is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12892-2019</t>
        </is>
      </c>
      <c r="B34" s="1" t="n">
        <v>43525</v>
      </c>
      <c r="C34" s="1" t="n">
        <v>45206</v>
      </c>
      <c r="D34" t="inlineStr">
        <is>
          <t>VÄSTMANLANDS LÄN</t>
        </is>
      </c>
      <c r="E34" t="inlineStr">
        <is>
          <t>ARBOGA</t>
        </is>
      </c>
      <c r="G34" t="n">
        <v>4.2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14708-2019</t>
        </is>
      </c>
      <c r="B35" s="1" t="n">
        <v>43535</v>
      </c>
      <c r="C35" s="1" t="n">
        <v>45206</v>
      </c>
      <c r="D35" t="inlineStr">
        <is>
          <t>VÄSTMANLANDS LÄN</t>
        </is>
      </c>
      <c r="E35" t="inlineStr">
        <is>
          <t>ARBOGA</t>
        </is>
      </c>
      <c r="G35" t="n">
        <v>1.4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15689-2019</t>
        </is>
      </c>
      <c r="B36" s="1" t="n">
        <v>43542</v>
      </c>
      <c r="C36" s="1" t="n">
        <v>45206</v>
      </c>
      <c r="D36" t="inlineStr">
        <is>
          <t>VÄSTMANLANDS LÄN</t>
        </is>
      </c>
      <c r="E36" t="inlineStr">
        <is>
          <t>ARBOGA</t>
        </is>
      </c>
      <c r="F36" t="inlineStr">
        <is>
          <t>Kommuner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15545-2019</t>
        </is>
      </c>
      <c r="B37" s="1" t="n">
        <v>43542</v>
      </c>
      <c r="C37" s="1" t="n">
        <v>45206</v>
      </c>
      <c r="D37" t="inlineStr">
        <is>
          <t>VÄSTMANLANDS LÄN</t>
        </is>
      </c>
      <c r="E37" t="inlineStr">
        <is>
          <t>ARBOGA</t>
        </is>
      </c>
      <c r="G37" t="n">
        <v>1.4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15679-2019</t>
        </is>
      </c>
      <c r="B38" s="1" t="n">
        <v>43542</v>
      </c>
      <c r="C38" s="1" t="n">
        <v>45206</v>
      </c>
      <c r="D38" t="inlineStr">
        <is>
          <t>VÄSTMANLANDS LÄN</t>
        </is>
      </c>
      <c r="E38" t="inlineStr">
        <is>
          <t>ARBOGA</t>
        </is>
      </c>
      <c r="F38" t="inlineStr">
        <is>
          <t>Kommuner</t>
        </is>
      </c>
      <c r="G38" t="n">
        <v>7.9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15544-2019</t>
        </is>
      </c>
      <c r="B39" s="1" t="n">
        <v>43542</v>
      </c>
      <c r="C39" s="1" t="n">
        <v>45206</v>
      </c>
      <c r="D39" t="inlineStr">
        <is>
          <t>VÄSTMANLANDS LÄN</t>
        </is>
      </c>
      <c r="E39" t="inlineStr">
        <is>
          <t>ARBOGA</t>
        </is>
      </c>
      <c r="G39" t="n">
        <v>4.6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17212-2019</t>
        </is>
      </c>
      <c r="B40" s="1" t="n">
        <v>43551</v>
      </c>
      <c r="C40" s="1" t="n">
        <v>45206</v>
      </c>
      <c r="D40" t="inlineStr">
        <is>
          <t>VÄSTMANLANDS LÄN</t>
        </is>
      </c>
      <c r="E40" t="inlineStr">
        <is>
          <t>ARBOGA</t>
        </is>
      </c>
      <c r="F40" t="inlineStr">
        <is>
          <t>Kommuner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17221-2019</t>
        </is>
      </c>
      <c r="B41" s="1" t="n">
        <v>43551</v>
      </c>
      <c r="C41" s="1" t="n">
        <v>45206</v>
      </c>
      <c r="D41" t="inlineStr">
        <is>
          <t>VÄSTMANLANDS LÄN</t>
        </is>
      </c>
      <c r="E41" t="inlineStr">
        <is>
          <t>ARBOGA</t>
        </is>
      </c>
      <c r="F41" t="inlineStr">
        <is>
          <t>Kommuner</t>
        </is>
      </c>
      <c r="G41" t="n">
        <v>7.7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20151-2019</t>
        </is>
      </c>
      <c r="B42" s="1" t="n">
        <v>43570</v>
      </c>
      <c r="C42" s="1" t="n">
        <v>45206</v>
      </c>
      <c r="D42" t="inlineStr">
        <is>
          <t>VÄSTMANLANDS LÄN</t>
        </is>
      </c>
      <c r="E42" t="inlineStr">
        <is>
          <t>ARBOGA</t>
        </is>
      </c>
      <c r="G42" t="n">
        <v>3.3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20057-2019</t>
        </is>
      </c>
      <c r="B43" s="1" t="n">
        <v>43570</v>
      </c>
      <c r="C43" s="1" t="n">
        <v>45206</v>
      </c>
      <c r="D43" t="inlineStr">
        <is>
          <t>VÄSTMANLANDS LÄN</t>
        </is>
      </c>
      <c r="E43" t="inlineStr">
        <is>
          <t>ARBOGA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20171-2019</t>
        </is>
      </c>
      <c r="B44" s="1" t="n">
        <v>43570</v>
      </c>
      <c r="C44" s="1" t="n">
        <v>45206</v>
      </c>
      <c r="D44" t="inlineStr">
        <is>
          <t>VÄSTMANLANDS LÄN</t>
        </is>
      </c>
      <c r="E44" t="inlineStr">
        <is>
          <t>ARBOGA</t>
        </is>
      </c>
      <c r="G44" t="n">
        <v>3.1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20627-2019</t>
        </is>
      </c>
      <c r="B45" s="1" t="n">
        <v>43572</v>
      </c>
      <c r="C45" s="1" t="n">
        <v>45206</v>
      </c>
      <c r="D45" t="inlineStr">
        <is>
          <t>VÄSTMANLANDS LÄN</t>
        </is>
      </c>
      <c r="E45" t="inlineStr">
        <is>
          <t>ARBOGA</t>
        </is>
      </c>
      <c r="G45" t="n">
        <v>9.9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20474-2019</t>
        </is>
      </c>
      <c r="B46" s="1" t="n">
        <v>43572</v>
      </c>
      <c r="C46" s="1" t="n">
        <v>45206</v>
      </c>
      <c r="D46" t="inlineStr">
        <is>
          <t>VÄSTMANLANDS LÄN</t>
        </is>
      </c>
      <c r="E46" t="inlineStr">
        <is>
          <t>ARBOGA</t>
        </is>
      </c>
      <c r="F46" t="inlineStr">
        <is>
          <t>Sveaskog</t>
        </is>
      </c>
      <c r="G46" t="n">
        <v>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20721-2019</t>
        </is>
      </c>
      <c r="B47" s="1" t="n">
        <v>43573</v>
      </c>
      <c r="C47" s="1" t="n">
        <v>45206</v>
      </c>
      <c r="D47" t="inlineStr">
        <is>
          <t>VÄSTMANLANDS LÄN</t>
        </is>
      </c>
      <c r="E47" t="inlineStr">
        <is>
          <t>ARBOGA</t>
        </is>
      </c>
      <c r="F47" t="inlineStr">
        <is>
          <t>Sveaskog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20834-2019</t>
        </is>
      </c>
      <c r="B48" s="1" t="n">
        <v>43575</v>
      </c>
      <c r="C48" s="1" t="n">
        <v>45206</v>
      </c>
      <c r="D48" t="inlineStr">
        <is>
          <t>VÄSTMANLANDS LÄN</t>
        </is>
      </c>
      <c r="E48" t="inlineStr">
        <is>
          <t>ARBOGA</t>
        </is>
      </c>
      <c r="F48" t="inlineStr">
        <is>
          <t>Allmännings- och besparingsskogar</t>
        </is>
      </c>
      <c r="G48" t="n">
        <v>9.800000000000001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20849-2019</t>
        </is>
      </c>
      <c r="B49" s="1" t="n">
        <v>43577</v>
      </c>
      <c r="C49" s="1" t="n">
        <v>45206</v>
      </c>
      <c r="D49" t="inlineStr">
        <is>
          <t>VÄSTMANLANDS LÄN</t>
        </is>
      </c>
      <c r="E49" t="inlineStr">
        <is>
          <t>ARBOGA</t>
        </is>
      </c>
      <c r="F49" t="inlineStr">
        <is>
          <t>Allmännings- och besparingsskogar</t>
        </is>
      </c>
      <c r="G49" t="n">
        <v>20.6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20879-2019</t>
        </is>
      </c>
      <c r="B50" s="1" t="n">
        <v>43578</v>
      </c>
      <c r="C50" s="1" t="n">
        <v>45206</v>
      </c>
      <c r="D50" t="inlineStr">
        <is>
          <t>VÄSTMANLANDS LÄN</t>
        </is>
      </c>
      <c r="E50" t="inlineStr">
        <is>
          <t>ARBOGA</t>
        </is>
      </c>
      <c r="F50" t="inlineStr">
        <is>
          <t>Sveaskog</t>
        </is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21205-2019</t>
        </is>
      </c>
      <c r="B51" s="1" t="n">
        <v>43579</v>
      </c>
      <c r="C51" s="1" t="n">
        <v>45206</v>
      </c>
      <c r="D51" t="inlineStr">
        <is>
          <t>VÄSTMANLANDS LÄN</t>
        </is>
      </c>
      <c r="E51" t="inlineStr">
        <is>
          <t>ARBOGA</t>
        </is>
      </c>
      <c r="G51" t="n">
        <v>3.8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22972-2019</t>
        </is>
      </c>
      <c r="B52" s="1" t="n">
        <v>43591</v>
      </c>
      <c r="C52" s="1" t="n">
        <v>45206</v>
      </c>
      <c r="D52" t="inlineStr">
        <is>
          <t>VÄSTMANLANDS LÄN</t>
        </is>
      </c>
      <c r="E52" t="inlineStr">
        <is>
          <t>ARBOGA</t>
        </is>
      </c>
      <c r="F52" t="inlineStr">
        <is>
          <t>Sveaskog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24071-2019</t>
        </is>
      </c>
      <c r="B53" s="1" t="n">
        <v>43598</v>
      </c>
      <c r="C53" s="1" t="n">
        <v>45206</v>
      </c>
      <c r="D53" t="inlineStr">
        <is>
          <t>VÄSTMANLANDS LÄN</t>
        </is>
      </c>
      <c r="E53" t="inlineStr">
        <is>
          <t>ARBOGA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25882-2019</t>
        </is>
      </c>
      <c r="B54" s="1" t="n">
        <v>43608</v>
      </c>
      <c r="C54" s="1" t="n">
        <v>45206</v>
      </c>
      <c r="D54" t="inlineStr">
        <is>
          <t>VÄSTMANLANDS LÄN</t>
        </is>
      </c>
      <c r="E54" t="inlineStr">
        <is>
          <t>ARBOGA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26593-2019</t>
        </is>
      </c>
      <c r="B55" s="1" t="n">
        <v>43612</v>
      </c>
      <c r="C55" s="1" t="n">
        <v>45206</v>
      </c>
      <c r="D55" t="inlineStr">
        <is>
          <t>VÄSTMANLANDS LÄN</t>
        </is>
      </c>
      <c r="E55" t="inlineStr">
        <is>
          <t>ARBOGA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26656-2019</t>
        </is>
      </c>
      <c r="B56" s="1" t="n">
        <v>43613</v>
      </c>
      <c r="C56" s="1" t="n">
        <v>45206</v>
      </c>
      <c r="D56" t="inlineStr">
        <is>
          <t>VÄSTMANLANDS LÄN</t>
        </is>
      </c>
      <c r="E56" t="inlineStr">
        <is>
          <t>ARBOGA</t>
        </is>
      </c>
      <c r="F56" t="inlineStr">
        <is>
          <t>Allmännings- och besparingsskogar</t>
        </is>
      </c>
      <c r="G56" t="n">
        <v>2.9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28365-2019</t>
        </is>
      </c>
      <c r="B57" s="1" t="n">
        <v>43625</v>
      </c>
      <c r="C57" s="1" t="n">
        <v>45206</v>
      </c>
      <c r="D57" t="inlineStr">
        <is>
          <t>VÄSTMANLANDS LÄN</t>
        </is>
      </c>
      <c r="E57" t="inlineStr">
        <is>
          <t>ARBOGA</t>
        </is>
      </c>
      <c r="G57" t="n">
        <v>2.7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38479-2019</t>
        </is>
      </c>
      <c r="B58" s="1" t="n">
        <v>43685</v>
      </c>
      <c r="C58" s="1" t="n">
        <v>45206</v>
      </c>
      <c r="D58" t="inlineStr">
        <is>
          <t>VÄSTMANLANDS LÄN</t>
        </is>
      </c>
      <c r="E58" t="inlineStr">
        <is>
          <t>ARBOGA</t>
        </is>
      </c>
      <c r="G58" t="n">
        <v>5.6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39088-2019</t>
        </is>
      </c>
      <c r="B59" s="1" t="n">
        <v>43689</v>
      </c>
      <c r="C59" s="1" t="n">
        <v>45206</v>
      </c>
      <c r="D59" t="inlineStr">
        <is>
          <t>VÄSTMANLANDS LÄN</t>
        </is>
      </c>
      <c r="E59" t="inlineStr">
        <is>
          <t>ARBOGA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39231-2019</t>
        </is>
      </c>
      <c r="B60" s="1" t="n">
        <v>43690</v>
      </c>
      <c r="C60" s="1" t="n">
        <v>45206</v>
      </c>
      <c r="D60" t="inlineStr">
        <is>
          <t>VÄSTMANLANDS LÄN</t>
        </is>
      </c>
      <c r="E60" t="inlineStr">
        <is>
          <t>ARBOGA</t>
        </is>
      </c>
      <c r="G60" t="n">
        <v>22.7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42003-2019</t>
        </is>
      </c>
      <c r="B61" s="1" t="n">
        <v>43700</v>
      </c>
      <c r="C61" s="1" t="n">
        <v>45206</v>
      </c>
      <c r="D61" t="inlineStr">
        <is>
          <t>VÄSTMANLANDS LÄN</t>
        </is>
      </c>
      <c r="E61" t="inlineStr">
        <is>
          <t>ARBOGA</t>
        </is>
      </c>
      <c r="F61" t="inlineStr">
        <is>
          <t>Sveaskog</t>
        </is>
      </c>
      <c r="G61" t="n">
        <v>5.1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43724-2019</t>
        </is>
      </c>
      <c r="B62" s="1" t="n">
        <v>43707</v>
      </c>
      <c r="C62" s="1" t="n">
        <v>45206</v>
      </c>
      <c r="D62" t="inlineStr">
        <is>
          <t>VÄSTMANLANDS LÄN</t>
        </is>
      </c>
      <c r="E62" t="inlineStr">
        <is>
          <t>ARBOGA</t>
        </is>
      </c>
      <c r="G62" t="n">
        <v>4.1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45494-2019</t>
        </is>
      </c>
      <c r="B63" s="1" t="n">
        <v>43714</v>
      </c>
      <c r="C63" s="1" t="n">
        <v>45206</v>
      </c>
      <c r="D63" t="inlineStr">
        <is>
          <t>VÄSTMANLANDS LÄN</t>
        </is>
      </c>
      <c r="E63" t="inlineStr">
        <is>
          <t>ARBOGA</t>
        </is>
      </c>
      <c r="F63" t="inlineStr">
        <is>
          <t>Allmännings- och besparingsskogar</t>
        </is>
      </c>
      <c r="G63" t="n">
        <v>1.8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45880-2019</t>
        </is>
      </c>
      <c r="B64" s="1" t="n">
        <v>43717</v>
      </c>
      <c r="C64" s="1" t="n">
        <v>45206</v>
      </c>
      <c r="D64" t="inlineStr">
        <is>
          <t>VÄSTMANLANDS LÄN</t>
        </is>
      </c>
      <c r="E64" t="inlineStr">
        <is>
          <t>ARBOGA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46607-2019</t>
        </is>
      </c>
      <c r="B65" s="1" t="n">
        <v>43719</v>
      </c>
      <c r="C65" s="1" t="n">
        <v>45206</v>
      </c>
      <c r="D65" t="inlineStr">
        <is>
          <t>VÄSTMANLANDS LÄN</t>
        </is>
      </c>
      <c r="E65" t="inlineStr">
        <is>
          <t>ARBOGA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46906-2019</t>
        </is>
      </c>
      <c r="B66" s="1" t="n">
        <v>43720</v>
      </c>
      <c r="C66" s="1" t="n">
        <v>45206</v>
      </c>
      <c r="D66" t="inlineStr">
        <is>
          <t>VÄSTMANLANDS LÄN</t>
        </is>
      </c>
      <c r="E66" t="inlineStr">
        <is>
          <t>ARBOGA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48468-2019</t>
        </is>
      </c>
      <c r="B67" s="1" t="n">
        <v>43727</v>
      </c>
      <c r="C67" s="1" t="n">
        <v>45206</v>
      </c>
      <c r="D67" t="inlineStr">
        <is>
          <t>VÄSTMANLANDS LÄN</t>
        </is>
      </c>
      <c r="E67" t="inlineStr">
        <is>
          <t>ARBOGA</t>
        </is>
      </c>
      <c r="G67" t="n">
        <v>8.300000000000001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48461-2019</t>
        </is>
      </c>
      <c r="B68" s="1" t="n">
        <v>43727</v>
      </c>
      <c r="C68" s="1" t="n">
        <v>45206</v>
      </c>
      <c r="D68" t="inlineStr">
        <is>
          <t>VÄSTMANLANDS LÄN</t>
        </is>
      </c>
      <c r="E68" t="inlineStr">
        <is>
          <t>ARBOGA</t>
        </is>
      </c>
      <c r="G68" t="n">
        <v>2.6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49111-2019</t>
        </is>
      </c>
      <c r="B69" s="1" t="n">
        <v>43731</v>
      </c>
      <c r="C69" s="1" t="n">
        <v>45206</v>
      </c>
      <c r="D69" t="inlineStr">
        <is>
          <t>VÄSTMANLANDS LÄN</t>
        </is>
      </c>
      <c r="E69" t="inlineStr">
        <is>
          <t>ARBOGA</t>
        </is>
      </c>
      <c r="G69" t="n">
        <v>2.1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49095-2019</t>
        </is>
      </c>
      <c r="B70" s="1" t="n">
        <v>43731</v>
      </c>
      <c r="C70" s="1" t="n">
        <v>45206</v>
      </c>
      <c r="D70" t="inlineStr">
        <is>
          <t>VÄSTMANLANDS LÄN</t>
        </is>
      </c>
      <c r="E70" t="inlineStr">
        <is>
          <t>ARBOGA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51403-2019</t>
        </is>
      </c>
      <c r="B71" s="1" t="n">
        <v>43740</v>
      </c>
      <c r="C71" s="1" t="n">
        <v>45206</v>
      </c>
      <c r="D71" t="inlineStr">
        <is>
          <t>VÄSTMANLANDS LÄN</t>
        </is>
      </c>
      <c r="E71" t="inlineStr">
        <is>
          <t>ARBOGA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52931-2019</t>
        </is>
      </c>
      <c r="B72" s="1" t="n">
        <v>43746</v>
      </c>
      <c r="C72" s="1" t="n">
        <v>45206</v>
      </c>
      <c r="D72" t="inlineStr">
        <is>
          <t>VÄSTMANLANDS LÄN</t>
        </is>
      </c>
      <c r="E72" t="inlineStr">
        <is>
          <t>ARBOGA</t>
        </is>
      </c>
      <c r="G72" t="n">
        <v>2.3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52930-2019</t>
        </is>
      </c>
      <c r="B73" s="1" t="n">
        <v>43746</v>
      </c>
      <c r="C73" s="1" t="n">
        <v>45206</v>
      </c>
      <c r="D73" t="inlineStr">
        <is>
          <t>VÄSTMANLANDS LÄN</t>
        </is>
      </c>
      <c r="E73" t="inlineStr">
        <is>
          <t>ARBOGA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53891-2019</t>
        </is>
      </c>
      <c r="B74" s="1" t="n">
        <v>43752</v>
      </c>
      <c r="C74" s="1" t="n">
        <v>45206</v>
      </c>
      <c r="D74" t="inlineStr">
        <is>
          <t>VÄSTMANLANDS LÄN</t>
        </is>
      </c>
      <c r="E74" t="inlineStr">
        <is>
          <t>ARBOGA</t>
        </is>
      </c>
      <c r="G74" t="n">
        <v>4.8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53899-2019</t>
        </is>
      </c>
      <c r="B75" s="1" t="n">
        <v>43752</v>
      </c>
      <c r="C75" s="1" t="n">
        <v>45206</v>
      </c>
      <c r="D75" t="inlineStr">
        <is>
          <t>VÄSTMANLANDS LÄN</t>
        </is>
      </c>
      <c r="E75" t="inlineStr">
        <is>
          <t>ARBOGA</t>
        </is>
      </c>
      <c r="G75" t="n">
        <v>6.8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53912-2019</t>
        </is>
      </c>
      <c r="B76" s="1" t="n">
        <v>43752</v>
      </c>
      <c r="C76" s="1" t="n">
        <v>45206</v>
      </c>
      <c r="D76" t="inlineStr">
        <is>
          <t>VÄSTMANLANDS LÄN</t>
        </is>
      </c>
      <c r="E76" t="inlineStr">
        <is>
          <t>ARBOGA</t>
        </is>
      </c>
      <c r="G76" t="n">
        <v>7.1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56040-2019</t>
        </is>
      </c>
      <c r="B77" s="1" t="n">
        <v>43759</v>
      </c>
      <c r="C77" s="1" t="n">
        <v>45206</v>
      </c>
      <c r="D77" t="inlineStr">
        <is>
          <t>VÄSTMANLANDS LÄN</t>
        </is>
      </c>
      <c r="E77" t="inlineStr">
        <is>
          <t>ARBOGA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55759-2019</t>
        </is>
      </c>
      <c r="B78" s="1" t="n">
        <v>43759</v>
      </c>
      <c r="C78" s="1" t="n">
        <v>45206</v>
      </c>
      <c r="D78" t="inlineStr">
        <is>
          <t>VÄSTMANLANDS LÄN</t>
        </is>
      </c>
      <c r="E78" t="inlineStr">
        <is>
          <t>ARBOGA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55856-2019</t>
        </is>
      </c>
      <c r="B79" s="1" t="n">
        <v>43759</v>
      </c>
      <c r="C79" s="1" t="n">
        <v>45206</v>
      </c>
      <c r="D79" t="inlineStr">
        <is>
          <t>VÄSTMANLANDS LÄN</t>
        </is>
      </c>
      <c r="E79" t="inlineStr">
        <is>
          <t>ARBOGA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56038-2019</t>
        </is>
      </c>
      <c r="B80" s="1" t="n">
        <v>43759</v>
      </c>
      <c r="C80" s="1" t="n">
        <v>45206</v>
      </c>
      <c r="D80" t="inlineStr">
        <is>
          <t>VÄSTMANLANDS LÄN</t>
        </is>
      </c>
      <c r="E80" t="inlineStr">
        <is>
          <t>ARBOGA</t>
        </is>
      </c>
      <c r="G80" t="n">
        <v>2.8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55673-2019</t>
        </is>
      </c>
      <c r="B81" s="1" t="n">
        <v>43760</v>
      </c>
      <c r="C81" s="1" t="n">
        <v>45206</v>
      </c>
      <c r="D81" t="inlineStr">
        <is>
          <t>VÄSTMANLANDS LÄN</t>
        </is>
      </c>
      <c r="E81" t="inlineStr">
        <is>
          <t>ARBOGA</t>
        </is>
      </c>
      <c r="G81" t="n">
        <v>2.2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55672-2019</t>
        </is>
      </c>
      <c r="B82" s="1" t="n">
        <v>43760</v>
      </c>
      <c r="C82" s="1" t="n">
        <v>45206</v>
      </c>
      <c r="D82" t="inlineStr">
        <is>
          <t>VÄSTMANLANDS LÄN</t>
        </is>
      </c>
      <c r="E82" t="inlineStr">
        <is>
          <t>ARBOGA</t>
        </is>
      </c>
      <c r="G82" t="n">
        <v>4.2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58455-2019</t>
        </is>
      </c>
      <c r="B83" s="1" t="n">
        <v>43773</v>
      </c>
      <c r="C83" s="1" t="n">
        <v>45206</v>
      </c>
      <c r="D83" t="inlineStr">
        <is>
          <t>VÄSTMANLANDS LÄN</t>
        </is>
      </c>
      <c r="E83" t="inlineStr">
        <is>
          <t>ARBOGA</t>
        </is>
      </c>
      <c r="G83" t="n">
        <v>2.1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62865-2019</t>
        </is>
      </c>
      <c r="B84" s="1" t="n">
        <v>43790</v>
      </c>
      <c r="C84" s="1" t="n">
        <v>45206</v>
      </c>
      <c r="D84" t="inlineStr">
        <is>
          <t>VÄSTMANLANDS LÄN</t>
        </is>
      </c>
      <c r="E84" t="inlineStr">
        <is>
          <t>ARBOGA</t>
        </is>
      </c>
      <c r="G84" t="n">
        <v>2.8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63251-2019</t>
        </is>
      </c>
      <c r="B85" s="1" t="n">
        <v>43793</v>
      </c>
      <c r="C85" s="1" t="n">
        <v>45206</v>
      </c>
      <c r="D85" t="inlineStr">
        <is>
          <t>VÄSTMANLANDS LÄN</t>
        </is>
      </c>
      <c r="E85" t="inlineStr">
        <is>
          <t>ARBOGA</t>
        </is>
      </c>
      <c r="G85" t="n">
        <v>2.1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65449-2019</t>
        </is>
      </c>
      <c r="B86" s="1" t="n">
        <v>43803</v>
      </c>
      <c r="C86" s="1" t="n">
        <v>45206</v>
      </c>
      <c r="D86" t="inlineStr">
        <is>
          <t>VÄSTMANLANDS LÄN</t>
        </is>
      </c>
      <c r="E86" t="inlineStr">
        <is>
          <t>ARBOGA</t>
        </is>
      </c>
      <c r="G86" t="n">
        <v>4.7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65683-2019</t>
        </is>
      </c>
      <c r="B87" s="1" t="n">
        <v>43804</v>
      </c>
      <c r="C87" s="1" t="n">
        <v>45206</v>
      </c>
      <c r="D87" t="inlineStr">
        <is>
          <t>VÄSTMANLANDS LÄN</t>
        </is>
      </c>
      <c r="E87" t="inlineStr">
        <is>
          <t>ARBOGA</t>
        </is>
      </c>
      <c r="G87" t="n">
        <v>4.4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66359-2019</t>
        </is>
      </c>
      <c r="B88" s="1" t="n">
        <v>43808</v>
      </c>
      <c r="C88" s="1" t="n">
        <v>45206</v>
      </c>
      <c r="D88" t="inlineStr">
        <is>
          <t>VÄSTMANLANDS LÄN</t>
        </is>
      </c>
      <c r="E88" t="inlineStr">
        <is>
          <t>ARBOGA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66188-2019</t>
        </is>
      </c>
      <c r="B89" s="1" t="n">
        <v>43808</v>
      </c>
      <c r="C89" s="1" t="n">
        <v>45206</v>
      </c>
      <c r="D89" t="inlineStr">
        <is>
          <t>VÄSTMANLANDS LÄN</t>
        </is>
      </c>
      <c r="E89" t="inlineStr">
        <is>
          <t>ARBOGA</t>
        </is>
      </c>
      <c r="G89" t="n">
        <v>2.2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66992-2019</t>
        </is>
      </c>
      <c r="B90" s="1" t="n">
        <v>43811</v>
      </c>
      <c r="C90" s="1" t="n">
        <v>45206</v>
      </c>
      <c r="D90" t="inlineStr">
        <is>
          <t>VÄSTMANLANDS LÄN</t>
        </is>
      </c>
      <c r="E90" t="inlineStr">
        <is>
          <t>ARBOGA</t>
        </is>
      </c>
      <c r="G90" t="n">
        <v>1.8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69075-2019</t>
        </is>
      </c>
      <c r="B91" s="1" t="n">
        <v>43827</v>
      </c>
      <c r="C91" s="1" t="n">
        <v>45206</v>
      </c>
      <c r="D91" t="inlineStr">
        <is>
          <t>VÄSTMANLANDS LÄN</t>
        </is>
      </c>
      <c r="E91" t="inlineStr">
        <is>
          <t>ARBOGA</t>
        </is>
      </c>
      <c r="G91" t="n">
        <v>5.2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69076-2019</t>
        </is>
      </c>
      <c r="B92" s="1" t="n">
        <v>43827</v>
      </c>
      <c r="C92" s="1" t="n">
        <v>45206</v>
      </c>
      <c r="D92" t="inlineStr">
        <is>
          <t>VÄSTMANLANDS LÄN</t>
        </is>
      </c>
      <c r="E92" t="inlineStr">
        <is>
          <t>ARBOGA</t>
        </is>
      </c>
      <c r="G92" t="n">
        <v>2.1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69078-2019</t>
        </is>
      </c>
      <c r="B93" s="1" t="n">
        <v>43827</v>
      </c>
      <c r="C93" s="1" t="n">
        <v>45206</v>
      </c>
      <c r="D93" t="inlineStr">
        <is>
          <t>VÄSTMANLANDS LÄN</t>
        </is>
      </c>
      <c r="E93" t="inlineStr">
        <is>
          <t>ARBOGA</t>
        </is>
      </c>
      <c r="G93" t="n">
        <v>16.6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1162-2020</t>
        </is>
      </c>
      <c r="B94" s="1" t="n">
        <v>43840</v>
      </c>
      <c r="C94" s="1" t="n">
        <v>45206</v>
      </c>
      <c r="D94" t="inlineStr">
        <is>
          <t>VÄSTMANLANDS LÄN</t>
        </is>
      </c>
      <c r="E94" t="inlineStr">
        <is>
          <t>ARBOGA</t>
        </is>
      </c>
      <c r="G94" t="n">
        <v>4.9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5467-2020</t>
        </is>
      </c>
      <c r="B95" s="1" t="n">
        <v>43858</v>
      </c>
      <c r="C95" s="1" t="n">
        <v>45206</v>
      </c>
      <c r="D95" t="inlineStr">
        <is>
          <t>VÄSTMANLANDS LÄN</t>
        </is>
      </c>
      <c r="E95" t="inlineStr">
        <is>
          <t>ARBOGA</t>
        </is>
      </c>
      <c r="G95" t="n">
        <v>2.8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5839-2020</t>
        </is>
      </c>
      <c r="B96" s="1" t="n">
        <v>43864</v>
      </c>
      <c r="C96" s="1" t="n">
        <v>45206</v>
      </c>
      <c r="D96" t="inlineStr">
        <is>
          <t>VÄSTMANLANDS LÄN</t>
        </is>
      </c>
      <c r="E96" t="inlineStr">
        <is>
          <t>ARBOGA</t>
        </is>
      </c>
      <c r="G96" t="n">
        <v>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6988-2020</t>
        </is>
      </c>
      <c r="B97" s="1" t="n">
        <v>43868</v>
      </c>
      <c r="C97" s="1" t="n">
        <v>45206</v>
      </c>
      <c r="D97" t="inlineStr">
        <is>
          <t>VÄSTMANLANDS LÄN</t>
        </is>
      </c>
      <c r="E97" t="inlineStr">
        <is>
          <t>ARBOGA</t>
        </is>
      </c>
      <c r="G97" t="n">
        <v>1.5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7129-2020</t>
        </is>
      </c>
      <c r="B98" s="1" t="n">
        <v>43868</v>
      </c>
      <c r="C98" s="1" t="n">
        <v>45206</v>
      </c>
      <c r="D98" t="inlineStr">
        <is>
          <t>VÄSTMANLANDS LÄN</t>
        </is>
      </c>
      <c r="E98" t="inlineStr">
        <is>
          <t>ARBOGA</t>
        </is>
      </c>
      <c r="G98" t="n">
        <v>7.8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6986-2020</t>
        </is>
      </c>
      <c r="B99" s="1" t="n">
        <v>43868</v>
      </c>
      <c r="C99" s="1" t="n">
        <v>45206</v>
      </c>
      <c r="D99" t="inlineStr">
        <is>
          <t>VÄSTMANLANDS LÄN</t>
        </is>
      </c>
      <c r="E99" t="inlineStr">
        <is>
          <t>ARBOGA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7125-2020</t>
        </is>
      </c>
      <c r="B100" s="1" t="n">
        <v>43868</v>
      </c>
      <c r="C100" s="1" t="n">
        <v>45206</v>
      </c>
      <c r="D100" t="inlineStr">
        <is>
          <t>VÄSTMANLANDS LÄN</t>
        </is>
      </c>
      <c r="E100" t="inlineStr">
        <is>
          <t>ARBOGA</t>
        </is>
      </c>
      <c r="G100" t="n">
        <v>1.1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6987-2020</t>
        </is>
      </c>
      <c r="B101" s="1" t="n">
        <v>43868</v>
      </c>
      <c r="C101" s="1" t="n">
        <v>45206</v>
      </c>
      <c r="D101" t="inlineStr">
        <is>
          <t>VÄSTMANLANDS LÄN</t>
        </is>
      </c>
      <c r="E101" t="inlineStr">
        <is>
          <t>ARBOGA</t>
        </is>
      </c>
      <c r="G101" t="n">
        <v>0.8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7144-2020</t>
        </is>
      </c>
      <c r="B102" s="1" t="n">
        <v>43869</v>
      </c>
      <c r="C102" s="1" t="n">
        <v>45206</v>
      </c>
      <c r="D102" t="inlineStr">
        <is>
          <t>VÄSTMANLANDS LÄN</t>
        </is>
      </c>
      <c r="E102" t="inlineStr">
        <is>
          <t>ARBOGA</t>
        </is>
      </c>
      <c r="G102" t="n">
        <v>7.5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7298-2020</t>
        </is>
      </c>
      <c r="B103" s="1" t="n">
        <v>43871</v>
      </c>
      <c r="C103" s="1" t="n">
        <v>45206</v>
      </c>
      <c r="D103" t="inlineStr">
        <is>
          <t>VÄSTMANLANDS LÄN</t>
        </is>
      </c>
      <c r="E103" t="inlineStr">
        <is>
          <t>ARBOGA</t>
        </is>
      </c>
      <c r="F103" t="inlineStr">
        <is>
          <t>Allmännings- och besparingsskogar</t>
        </is>
      </c>
      <c r="G103" t="n">
        <v>16.9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7612-2020</t>
        </is>
      </c>
      <c r="B104" s="1" t="n">
        <v>43872</v>
      </c>
      <c r="C104" s="1" t="n">
        <v>45206</v>
      </c>
      <c r="D104" t="inlineStr">
        <is>
          <t>VÄSTMANLANDS LÄN</t>
        </is>
      </c>
      <c r="E104" t="inlineStr">
        <is>
          <t>ARBOGA</t>
        </is>
      </c>
      <c r="G104" t="n">
        <v>2.4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8497-2020</t>
        </is>
      </c>
      <c r="B105" s="1" t="n">
        <v>43875</v>
      </c>
      <c r="C105" s="1" t="n">
        <v>45206</v>
      </c>
      <c r="D105" t="inlineStr">
        <is>
          <t>VÄSTMANLANDS LÄN</t>
        </is>
      </c>
      <c r="E105" t="inlineStr">
        <is>
          <t>ARBOGA</t>
        </is>
      </c>
      <c r="G105" t="n">
        <v>8.800000000000001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9337-2020</t>
        </is>
      </c>
      <c r="B106" s="1" t="n">
        <v>43880</v>
      </c>
      <c r="C106" s="1" t="n">
        <v>45206</v>
      </c>
      <c r="D106" t="inlineStr">
        <is>
          <t>VÄSTMANLANDS LÄN</t>
        </is>
      </c>
      <c r="E106" t="inlineStr">
        <is>
          <t>ARBOGA</t>
        </is>
      </c>
      <c r="F106" t="inlineStr">
        <is>
          <t>Kommuner</t>
        </is>
      </c>
      <c r="G106" t="n">
        <v>1.3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11162-2020</t>
        </is>
      </c>
      <c r="B107" s="1" t="n">
        <v>43891</v>
      </c>
      <c r="C107" s="1" t="n">
        <v>45206</v>
      </c>
      <c r="D107" t="inlineStr">
        <is>
          <t>VÄSTMANLANDS LÄN</t>
        </is>
      </c>
      <c r="E107" t="inlineStr">
        <is>
          <t>ARBOGA</t>
        </is>
      </c>
      <c r="G107" t="n">
        <v>8.699999999999999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11161-2020</t>
        </is>
      </c>
      <c r="B108" s="1" t="n">
        <v>43891</v>
      </c>
      <c r="C108" s="1" t="n">
        <v>45206</v>
      </c>
      <c r="D108" t="inlineStr">
        <is>
          <t>VÄSTMANLANDS LÄN</t>
        </is>
      </c>
      <c r="E108" t="inlineStr">
        <is>
          <t>ARBOGA</t>
        </is>
      </c>
      <c r="G108" t="n">
        <v>42.3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12058-2020</t>
        </is>
      </c>
      <c r="B109" s="1" t="n">
        <v>43894</v>
      </c>
      <c r="C109" s="1" t="n">
        <v>45206</v>
      </c>
      <c r="D109" t="inlineStr">
        <is>
          <t>VÄSTMANLANDS LÄN</t>
        </is>
      </c>
      <c r="E109" t="inlineStr">
        <is>
          <t>ARBOGA</t>
        </is>
      </c>
      <c r="G109" t="n">
        <v>1.7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12191-2020</t>
        </is>
      </c>
      <c r="B110" s="1" t="n">
        <v>43895</v>
      </c>
      <c r="C110" s="1" t="n">
        <v>45206</v>
      </c>
      <c r="D110" t="inlineStr">
        <is>
          <t>VÄSTMANLANDS LÄN</t>
        </is>
      </c>
      <c r="E110" t="inlineStr">
        <is>
          <t>ARBOGA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13259-2020</t>
        </is>
      </c>
      <c r="B111" s="1" t="n">
        <v>43901</v>
      </c>
      <c r="C111" s="1" t="n">
        <v>45206</v>
      </c>
      <c r="D111" t="inlineStr">
        <is>
          <t>VÄSTMANLANDS LÄN</t>
        </is>
      </c>
      <c r="E111" t="inlineStr">
        <is>
          <t>ARBOGA</t>
        </is>
      </c>
      <c r="G111" t="n">
        <v>2.2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13626-2020</t>
        </is>
      </c>
      <c r="B112" s="1" t="n">
        <v>43903</v>
      </c>
      <c r="C112" s="1" t="n">
        <v>45206</v>
      </c>
      <c r="D112" t="inlineStr">
        <is>
          <t>VÄSTMANLANDS LÄN</t>
        </is>
      </c>
      <c r="E112" t="inlineStr">
        <is>
          <t>ARBOGA</t>
        </is>
      </c>
      <c r="G112" t="n">
        <v>8.5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16713-2020</t>
        </is>
      </c>
      <c r="B113" s="1" t="n">
        <v>43920</v>
      </c>
      <c r="C113" s="1" t="n">
        <v>45206</v>
      </c>
      <c r="D113" t="inlineStr">
        <is>
          <t>VÄSTMANLANDS LÄN</t>
        </is>
      </c>
      <c r="E113" t="inlineStr">
        <is>
          <t>ARBOGA</t>
        </is>
      </c>
      <c r="F113" t="inlineStr">
        <is>
          <t>Allmännings- och besparingsskogar</t>
        </is>
      </c>
      <c r="G113" t="n">
        <v>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19573-2020</t>
        </is>
      </c>
      <c r="B114" s="1" t="n">
        <v>43941</v>
      </c>
      <c r="C114" s="1" t="n">
        <v>45206</v>
      </c>
      <c r="D114" t="inlineStr">
        <is>
          <t>VÄSTMANLANDS LÄN</t>
        </is>
      </c>
      <c r="E114" t="inlineStr">
        <is>
          <t>ARBOGA</t>
        </is>
      </c>
      <c r="G114" t="n">
        <v>9.5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22770-2020</t>
        </is>
      </c>
      <c r="B115" s="1" t="n">
        <v>43964</v>
      </c>
      <c r="C115" s="1" t="n">
        <v>45206</v>
      </c>
      <c r="D115" t="inlineStr">
        <is>
          <t>VÄSTMANLANDS LÄN</t>
        </is>
      </c>
      <c r="E115" t="inlineStr">
        <is>
          <t>ARBOGA</t>
        </is>
      </c>
      <c r="G115" t="n">
        <v>1.8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22783-2020</t>
        </is>
      </c>
      <c r="B116" s="1" t="n">
        <v>43964</v>
      </c>
      <c r="C116" s="1" t="n">
        <v>45206</v>
      </c>
      <c r="D116" t="inlineStr">
        <is>
          <t>VÄSTMANLANDS LÄN</t>
        </is>
      </c>
      <c r="E116" t="inlineStr">
        <is>
          <t>ARBOGA</t>
        </is>
      </c>
      <c r="G116" t="n">
        <v>4.4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24387-2020</t>
        </is>
      </c>
      <c r="B117" s="1" t="n">
        <v>43976</v>
      </c>
      <c r="C117" s="1" t="n">
        <v>45206</v>
      </c>
      <c r="D117" t="inlineStr">
        <is>
          <t>VÄSTMANLANDS LÄN</t>
        </is>
      </c>
      <c r="E117" t="inlineStr">
        <is>
          <t>ARBOGA</t>
        </is>
      </c>
      <c r="G117" t="n">
        <v>15.1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25430-2020</t>
        </is>
      </c>
      <c r="B118" s="1" t="n">
        <v>43982</v>
      </c>
      <c r="C118" s="1" t="n">
        <v>45206</v>
      </c>
      <c r="D118" t="inlineStr">
        <is>
          <t>VÄSTMANLANDS LÄN</t>
        </is>
      </c>
      <c r="E118" t="inlineStr">
        <is>
          <t>ARBOGA</t>
        </is>
      </c>
      <c r="G118" t="n">
        <v>11.2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28071-2020</t>
        </is>
      </c>
      <c r="B119" s="1" t="n">
        <v>43997</v>
      </c>
      <c r="C119" s="1" t="n">
        <v>45206</v>
      </c>
      <c r="D119" t="inlineStr">
        <is>
          <t>VÄSTMANLANDS LÄN</t>
        </is>
      </c>
      <c r="E119" t="inlineStr">
        <is>
          <t>ARBOGA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32935-2020</t>
        </is>
      </c>
      <c r="B120" s="1" t="n">
        <v>44020</v>
      </c>
      <c r="C120" s="1" t="n">
        <v>45206</v>
      </c>
      <c r="D120" t="inlineStr">
        <is>
          <t>VÄSTMANLANDS LÄN</t>
        </is>
      </c>
      <c r="E120" t="inlineStr">
        <is>
          <t>ARBOGA</t>
        </is>
      </c>
      <c r="G120" t="n">
        <v>2.6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33750-2020</t>
        </is>
      </c>
      <c r="B121" s="1" t="n">
        <v>44026</v>
      </c>
      <c r="C121" s="1" t="n">
        <v>45206</v>
      </c>
      <c r="D121" t="inlineStr">
        <is>
          <t>VÄSTMANLANDS LÄN</t>
        </is>
      </c>
      <c r="E121" t="inlineStr">
        <is>
          <t>ARBOGA</t>
        </is>
      </c>
      <c r="G121" t="n">
        <v>13.9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34460-2020</t>
        </is>
      </c>
      <c r="B122" s="1" t="n">
        <v>44032</v>
      </c>
      <c r="C122" s="1" t="n">
        <v>45206</v>
      </c>
      <c r="D122" t="inlineStr">
        <is>
          <t>VÄSTMANLANDS LÄN</t>
        </is>
      </c>
      <c r="E122" t="inlineStr">
        <is>
          <t>ARBOGA</t>
        </is>
      </c>
      <c r="G122" t="n">
        <v>1.3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35776-2020</t>
        </is>
      </c>
      <c r="B123" s="1" t="n">
        <v>44046</v>
      </c>
      <c r="C123" s="1" t="n">
        <v>45206</v>
      </c>
      <c r="D123" t="inlineStr">
        <is>
          <t>VÄSTMANLANDS LÄN</t>
        </is>
      </c>
      <c r="E123" t="inlineStr">
        <is>
          <t>ARBOGA</t>
        </is>
      </c>
      <c r="G123" t="n">
        <v>4.6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36196-2020</t>
        </is>
      </c>
      <c r="B124" s="1" t="n">
        <v>44048</v>
      </c>
      <c r="C124" s="1" t="n">
        <v>45206</v>
      </c>
      <c r="D124" t="inlineStr">
        <is>
          <t>VÄSTMANLANDS LÄN</t>
        </is>
      </c>
      <c r="E124" t="inlineStr">
        <is>
          <t>ARBOGA</t>
        </is>
      </c>
      <c r="G124" t="n">
        <v>1.7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36408-2020</t>
        </is>
      </c>
      <c r="B125" s="1" t="n">
        <v>44049</v>
      </c>
      <c r="C125" s="1" t="n">
        <v>45206</v>
      </c>
      <c r="D125" t="inlineStr">
        <is>
          <t>VÄSTMANLANDS LÄN</t>
        </is>
      </c>
      <c r="E125" t="inlineStr">
        <is>
          <t>ARBOGA</t>
        </is>
      </c>
      <c r="G125" t="n">
        <v>4.6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37161-2020</t>
        </is>
      </c>
      <c r="B126" s="1" t="n">
        <v>44054</v>
      </c>
      <c r="C126" s="1" t="n">
        <v>45206</v>
      </c>
      <c r="D126" t="inlineStr">
        <is>
          <t>VÄSTMANLANDS LÄN</t>
        </is>
      </c>
      <c r="E126" t="inlineStr">
        <is>
          <t>ARBOGA</t>
        </is>
      </c>
      <c r="G126" t="n">
        <v>3.1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39406-2020</t>
        </is>
      </c>
      <c r="B127" s="1" t="n">
        <v>44064</v>
      </c>
      <c r="C127" s="1" t="n">
        <v>45206</v>
      </c>
      <c r="D127" t="inlineStr">
        <is>
          <t>VÄSTMANLANDS LÄN</t>
        </is>
      </c>
      <c r="E127" t="inlineStr">
        <is>
          <t>ARBOGA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41640-2020</t>
        </is>
      </c>
      <c r="B128" s="1" t="n">
        <v>44074</v>
      </c>
      <c r="C128" s="1" t="n">
        <v>45206</v>
      </c>
      <c r="D128" t="inlineStr">
        <is>
          <t>VÄSTMANLANDS LÄN</t>
        </is>
      </c>
      <c r="E128" t="inlineStr">
        <is>
          <t>ARBOGA</t>
        </is>
      </c>
      <c r="F128" t="inlineStr">
        <is>
          <t>Allmännings- och besparingsskogar</t>
        </is>
      </c>
      <c r="G128" t="n">
        <v>13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44091-2020</t>
        </is>
      </c>
      <c r="B129" s="1" t="n">
        <v>44083</v>
      </c>
      <c r="C129" s="1" t="n">
        <v>45206</v>
      </c>
      <c r="D129" t="inlineStr">
        <is>
          <t>VÄSTMANLANDS LÄN</t>
        </is>
      </c>
      <c r="E129" t="inlineStr">
        <is>
          <t>ARBOGA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45878-2020</t>
        </is>
      </c>
      <c r="B130" s="1" t="n">
        <v>44090</v>
      </c>
      <c r="C130" s="1" t="n">
        <v>45206</v>
      </c>
      <c r="D130" t="inlineStr">
        <is>
          <t>VÄSTMANLANDS LÄN</t>
        </is>
      </c>
      <c r="E130" t="inlineStr">
        <is>
          <t>ARBOGA</t>
        </is>
      </c>
      <c r="G130" t="n">
        <v>0.8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47003-2020</t>
        </is>
      </c>
      <c r="B131" s="1" t="n">
        <v>44090</v>
      </c>
      <c r="C131" s="1" t="n">
        <v>45206</v>
      </c>
      <c r="D131" t="inlineStr">
        <is>
          <t>VÄSTMANLANDS LÄN</t>
        </is>
      </c>
      <c r="E131" t="inlineStr">
        <is>
          <t>ARBOGA</t>
        </is>
      </c>
      <c r="G131" t="n">
        <v>1.7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47221-2020</t>
        </is>
      </c>
      <c r="B132" s="1" t="n">
        <v>44097</v>
      </c>
      <c r="C132" s="1" t="n">
        <v>45206</v>
      </c>
      <c r="D132" t="inlineStr">
        <is>
          <t>VÄSTMANLANDS LÄN</t>
        </is>
      </c>
      <c r="E132" t="inlineStr">
        <is>
          <t>ARBOGA</t>
        </is>
      </c>
      <c r="G132" t="n">
        <v>21.6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48622-2020</t>
        </is>
      </c>
      <c r="B133" s="1" t="n">
        <v>44103</v>
      </c>
      <c r="C133" s="1" t="n">
        <v>45206</v>
      </c>
      <c r="D133" t="inlineStr">
        <is>
          <t>VÄSTMANLANDS LÄN</t>
        </is>
      </c>
      <c r="E133" t="inlineStr">
        <is>
          <t>ARBOGA</t>
        </is>
      </c>
      <c r="G133" t="n">
        <v>13.4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49373-2020</t>
        </is>
      </c>
      <c r="B134" s="1" t="n">
        <v>44105</v>
      </c>
      <c r="C134" s="1" t="n">
        <v>45206</v>
      </c>
      <c r="D134" t="inlineStr">
        <is>
          <t>VÄSTMANLANDS LÄN</t>
        </is>
      </c>
      <c r="E134" t="inlineStr">
        <is>
          <t>ARBOGA</t>
        </is>
      </c>
      <c r="F134" t="inlineStr">
        <is>
          <t>Sveaskog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50866-2020</t>
        </is>
      </c>
      <c r="B135" s="1" t="n">
        <v>44111</v>
      </c>
      <c r="C135" s="1" t="n">
        <v>45206</v>
      </c>
      <c r="D135" t="inlineStr">
        <is>
          <t>VÄSTMANLANDS LÄN</t>
        </is>
      </c>
      <c r="E135" t="inlineStr">
        <is>
          <t>ARBOGA</t>
        </is>
      </c>
      <c r="G135" t="n">
        <v>1.6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64314-2020</t>
        </is>
      </c>
      <c r="B136" s="1" t="n">
        <v>44168</v>
      </c>
      <c r="C136" s="1" t="n">
        <v>45206</v>
      </c>
      <c r="D136" t="inlineStr">
        <is>
          <t>VÄSTMANLANDS LÄN</t>
        </is>
      </c>
      <c r="E136" t="inlineStr">
        <is>
          <t>ARBOGA</t>
        </is>
      </c>
      <c r="G136" t="n">
        <v>0.4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66595-2020</t>
        </is>
      </c>
      <c r="B137" s="1" t="n">
        <v>44179</v>
      </c>
      <c r="C137" s="1" t="n">
        <v>45206</v>
      </c>
      <c r="D137" t="inlineStr">
        <is>
          <t>VÄSTMANLANDS LÄN</t>
        </is>
      </c>
      <c r="E137" t="inlineStr">
        <is>
          <t>ARBOGA</t>
        </is>
      </c>
      <c r="G137" t="n">
        <v>1.9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66603-2020</t>
        </is>
      </c>
      <c r="B138" s="1" t="n">
        <v>44179</v>
      </c>
      <c r="C138" s="1" t="n">
        <v>45206</v>
      </c>
      <c r="D138" t="inlineStr">
        <is>
          <t>VÄSTMANLANDS LÄN</t>
        </is>
      </c>
      <c r="E138" t="inlineStr">
        <is>
          <t>ARBOGA</t>
        </is>
      </c>
      <c r="G138" t="n">
        <v>16.5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11-2021</t>
        </is>
      </c>
      <c r="B139" s="1" t="n">
        <v>44197</v>
      </c>
      <c r="C139" s="1" t="n">
        <v>45206</v>
      </c>
      <c r="D139" t="inlineStr">
        <is>
          <t>VÄSTMANLANDS LÄN</t>
        </is>
      </c>
      <c r="E139" t="inlineStr">
        <is>
          <t>ARBOGA</t>
        </is>
      </c>
      <c r="G139" t="n">
        <v>6.5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509-2021</t>
        </is>
      </c>
      <c r="B140" s="1" t="n">
        <v>44203</v>
      </c>
      <c r="C140" s="1" t="n">
        <v>45206</v>
      </c>
      <c r="D140" t="inlineStr">
        <is>
          <t>VÄSTMANLANDS LÄN</t>
        </is>
      </c>
      <c r="E140" t="inlineStr">
        <is>
          <t>ARBOGA</t>
        </is>
      </c>
      <c r="G140" t="n">
        <v>3.4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503-2021</t>
        </is>
      </c>
      <c r="B141" s="1" t="n">
        <v>44203</v>
      </c>
      <c r="C141" s="1" t="n">
        <v>45206</v>
      </c>
      <c r="D141" t="inlineStr">
        <is>
          <t>VÄSTMANLANDS LÄN</t>
        </is>
      </c>
      <c r="E141" t="inlineStr">
        <is>
          <t>ARBOGA</t>
        </is>
      </c>
      <c r="G141" t="n">
        <v>14.6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4036-2021</t>
        </is>
      </c>
      <c r="B142" s="1" t="n">
        <v>44222</v>
      </c>
      <c r="C142" s="1" t="n">
        <v>45206</v>
      </c>
      <c r="D142" t="inlineStr">
        <is>
          <t>VÄSTMANLANDS LÄN</t>
        </is>
      </c>
      <c r="E142" t="inlineStr">
        <is>
          <t>ARBOGA</t>
        </is>
      </c>
      <c r="G142" t="n">
        <v>21.5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4051-2021</t>
        </is>
      </c>
      <c r="B143" s="1" t="n">
        <v>44222</v>
      </c>
      <c r="C143" s="1" t="n">
        <v>45206</v>
      </c>
      <c r="D143" t="inlineStr">
        <is>
          <t>VÄSTMANLANDS LÄN</t>
        </is>
      </c>
      <c r="E143" t="inlineStr">
        <is>
          <t>ARBOGA</t>
        </is>
      </c>
      <c r="G143" t="n">
        <v>2.6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6061-2021</t>
        </is>
      </c>
      <c r="B144" s="1" t="n">
        <v>44232</v>
      </c>
      <c r="C144" s="1" t="n">
        <v>45206</v>
      </c>
      <c r="D144" t="inlineStr">
        <is>
          <t>VÄSTMANLANDS LÄN</t>
        </is>
      </c>
      <c r="E144" t="inlineStr">
        <is>
          <t>ARBOGA</t>
        </is>
      </c>
      <c r="G144" t="n">
        <v>3.4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6191-2021</t>
        </is>
      </c>
      <c r="B145" s="1" t="n">
        <v>44234</v>
      </c>
      <c r="C145" s="1" t="n">
        <v>45206</v>
      </c>
      <c r="D145" t="inlineStr">
        <is>
          <t>VÄSTMANLANDS LÄN</t>
        </is>
      </c>
      <c r="E145" t="inlineStr">
        <is>
          <t>ARBOGA</t>
        </is>
      </c>
      <c r="G145" t="n">
        <v>12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7712-2021</t>
        </is>
      </c>
      <c r="B146" s="1" t="n">
        <v>44242</v>
      </c>
      <c r="C146" s="1" t="n">
        <v>45206</v>
      </c>
      <c r="D146" t="inlineStr">
        <is>
          <t>VÄSTMANLANDS LÄN</t>
        </is>
      </c>
      <c r="E146" t="inlineStr">
        <is>
          <t>ARBOGA</t>
        </is>
      </c>
      <c r="G146" t="n">
        <v>2.4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7720-2021</t>
        </is>
      </c>
      <c r="B147" s="1" t="n">
        <v>44242</v>
      </c>
      <c r="C147" s="1" t="n">
        <v>45206</v>
      </c>
      <c r="D147" t="inlineStr">
        <is>
          <t>VÄSTMANLANDS LÄN</t>
        </is>
      </c>
      <c r="E147" t="inlineStr">
        <is>
          <t>ARBOGA</t>
        </is>
      </c>
      <c r="G147" t="n">
        <v>1.9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7722-2021</t>
        </is>
      </c>
      <c r="B148" s="1" t="n">
        <v>44242</v>
      </c>
      <c r="C148" s="1" t="n">
        <v>45206</v>
      </c>
      <c r="D148" t="inlineStr">
        <is>
          <t>VÄSTMANLANDS LÄN</t>
        </is>
      </c>
      <c r="E148" t="inlineStr">
        <is>
          <t>ARBOGA</t>
        </is>
      </c>
      <c r="G148" t="n">
        <v>12.3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10357-2021</t>
        </is>
      </c>
      <c r="B149" s="1" t="n">
        <v>44257</v>
      </c>
      <c r="C149" s="1" t="n">
        <v>45206</v>
      </c>
      <c r="D149" t="inlineStr">
        <is>
          <t>VÄSTMANLANDS LÄN</t>
        </is>
      </c>
      <c r="E149" t="inlineStr">
        <is>
          <t>ARBOGA</t>
        </is>
      </c>
      <c r="F149" t="inlineStr">
        <is>
          <t>Sveaskog</t>
        </is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10349-2021</t>
        </is>
      </c>
      <c r="B150" s="1" t="n">
        <v>44257</v>
      </c>
      <c r="C150" s="1" t="n">
        <v>45206</v>
      </c>
      <c r="D150" t="inlineStr">
        <is>
          <t>VÄSTMANLANDS LÄN</t>
        </is>
      </c>
      <c r="E150" t="inlineStr">
        <is>
          <t>ARBOGA</t>
        </is>
      </c>
      <c r="F150" t="inlineStr">
        <is>
          <t>Sveaskog</t>
        </is>
      </c>
      <c r="G150" t="n">
        <v>10.3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10355-2021</t>
        </is>
      </c>
      <c r="B151" s="1" t="n">
        <v>44257</v>
      </c>
      <c r="C151" s="1" t="n">
        <v>45206</v>
      </c>
      <c r="D151" t="inlineStr">
        <is>
          <t>VÄSTMANLANDS LÄN</t>
        </is>
      </c>
      <c r="E151" t="inlineStr">
        <is>
          <t>ARBOGA</t>
        </is>
      </c>
      <c r="F151" t="inlineStr">
        <is>
          <t>Sveaskog</t>
        </is>
      </c>
      <c r="G151" t="n">
        <v>2.4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10362-2021</t>
        </is>
      </c>
      <c r="B152" s="1" t="n">
        <v>44257</v>
      </c>
      <c r="C152" s="1" t="n">
        <v>45206</v>
      </c>
      <c r="D152" t="inlineStr">
        <is>
          <t>VÄSTMANLANDS LÄN</t>
        </is>
      </c>
      <c r="E152" t="inlineStr">
        <is>
          <t>ARBOGA</t>
        </is>
      </c>
      <c r="F152" t="inlineStr">
        <is>
          <t>Sveaskog</t>
        </is>
      </c>
      <c r="G152" t="n">
        <v>1.7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10352-2021</t>
        </is>
      </c>
      <c r="B153" s="1" t="n">
        <v>44257</v>
      </c>
      <c r="C153" s="1" t="n">
        <v>45206</v>
      </c>
      <c r="D153" t="inlineStr">
        <is>
          <t>VÄSTMANLANDS LÄN</t>
        </is>
      </c>
      <c r="E153" t="inlineStr">
        <is>
          <t>ARBOGA</t>
        </is>
      </c>
      <c r="F153" t="inlineStr">
        <is>
          <t>Sveaskog</t>
        </is>
      </c>
      <c r="G153" t="n">
        <v>2.5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10359-2021</t>
        </is>
      </c>
      <c r="B154" s="1" t="n">
        <v>44257</v>
      </c>
      <c r="C154" s="1" t="n">
        <v>45206</v>
      </c>
      <c r="D154" t="inlineStr">
        <is>
          <t>VÄSTMANLANDS LÄN</t>
        </is>
      </c>
      <c r="E154" t="inlineStr">
        <is>
          <t>ARBOGA</t>
        </is>
      </c>
      <c r="F154" t="inlineStr">
        <is>
          <t>Sveaskog</t>
        </is>
      </c>
      <c r="G154" t="n">
        <v>6.3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10366-2021</t>
        </is>
      </c>
      <c r="B155" s="1" t="n">
        <v>44257</v>
      </c>
      <c r="C155" s="1" t="n">
        <v>45206</v>
      </c>
      <c r="D155" t="inlineStr">
        <is>
          <t>VÄSTMANLANDS LÄN</t>
        </is>
      </c>
      <c r="E155" t="inlineStr">
        <is>
          <t>ARBOGA</t>
        </is>
      </c>
      <c r="F155" t="inlineStr">
        <is>
          <t>Sveaskog</t>
        </is>
      </c>
      <c r="G155" t="n">
        <v>1.9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10354-2021</t>
        </is>
      </c>
      <c r="B156" s="1" t="n">
        <v>44257</v>
      </c>
      <c r="C156" s="1" t="n">
        <v>45206</v>
      </c>
      <c r="D156" t="inlineStr">
        <is>
          <t>VÄSTMANLANDS LÄN</t>
        </is>
      </c>
      <c r="E156" t="inlineStr">
        <is>
          <t>ARBOGA</t>
        </is>
      </c>
      <c r="F156" t="inlineStr">
        <is>
          <t>Sveaskog</t>
        </is>
      </c>
      <c r="G156" t="n">
        <v>3.3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10447-2021</t>
        </is>
      </c>
      <c r="B157" s="1" t="n">
        <v>44257</v>
      </c>
      <c r="C157" s="1" t="n">
        <v>45206</v>
      </c>
      <c r="D157" t="inlineStr">
        <is>
          <t>VÄSTMANLANDS LÄN</t>
        </is>
      </c>
      <c r="E157" t="inlineStr">
        <is>
          <t>ARBOGA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11311-2021</t>
        </is>
      </c>
      <c r="B158" s="1" t="n">
        <v>44263</v>
      </c>
      <c r="C158" s="1" t="n">
        <v>45206</v>
      </c>
      <c r="D158" t="inlineStr">
        <is>
          <t>VÄSTMANLANDS LÄN</t>
        </is>
      </c>
      <c r="E158" t="inlineStr">
        <is>
          <t>ARBOGA</t>
        </is>
      </c>
      <c r="F158" t="inlineStr">
        <is>
          <t>Sveaskog</t>
        </is>
      </c>
      <c r="G158" t="n">
        <v>1.8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11322-2021</t>
        </is>
      </c>
      <c r="B159" s="1" t="n">
        <v>44263</v>
      </c>
      <c r="C159" s="1" t="n">
        <v>45206</v>
      </c>
      <c r="D159" t="inlineStr">
        <is>
          <t>VÄSTMANLANDS LÄN</t>
        </is>
      </c>
      <c r="E159" t="inlineStr">
        <is>
          <t>ARBOGA</t>
        </is>
      </c>
      <c r="F159" t="inlineStr">
        <is>
          <t>Sveaskog</t>
        </is>
      </c>
      <c r="G159" t="n">
        <v>1.7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11323-2021</t>
        </is>
      </c>
      <c r="B160" s="1" t="n">
        <v>44263</v>
      </c>
      <c r="C160" s="1" t="n">
        <v>45206</v>
      </c>
      <c r="D160" t="inlineStr">
        <is>
          <t>VÄSTMANLANDS LÄN</t>
        </is>
      </c>
      <c r="E160" t="inlineStr">
        <is>
          <t>ARBOGA</t>
        </is>
      </c>
      <c r="F160" t="inlineStr">
        <is>
          <t>Sveaskog</t>
        </is>
      </c>
      <c r="G160" t="n">
        <v>3.2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11636-2021</t>
        </is>
      </c>
      <c r="B161" s="1" t="n">
        <v>44264</v>
      </c>
      <c r="C161" s="1" t="n">
        <v>45206</v>
      </c>
      <c r="D161" t="inlineStr">
        <is>
          <t>VÄSTMANLANDS LÄN</t>
        </is>
      </c>
      <c r="E161" t="inlineStr">
        <is>
          <t>ARBOGA</t>
        </is>
      </c>
      <c r="G161" t="n">
        <v>2.7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12777-2021</t>
        </is>
      </c>
      <c r="B162" s="1" t="n">
        <v>44270</v>
      </c>
      <c r="C162" s="1" t="n">
        <v>45206</v>
      </c>
      <c r="D162" t="inlineStr">
        <is>
          <t>VÄSTMANLANDS LÄN</t>
        </is>
      </c>
      <c r="E162" t="inlineStr">
        <is>
          <t>ARBOGA</t>
        </is>
      </c>
      <c r="F162" t="inlineStr">
        <is>
          <t>Sveaskog</t>
        </is>
      </c>
      <c r="G162" t="n">
        <v>3.6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13168-2021</t>
        </is>
      </c>
      <c r="B163" s="1" t="n">
        <v>44272</v>
      </c>
      <c r="C163" s="1" t="n">
        <v>45206</v>
      </c>
      <c r="D163" t="inlineStr">
        <is>
          <t>VÄSTMANLANDS LÄN</t>
        </is>
      </c>
      <c r="E163" t="inlineStr">
        <is>
          <t>ARBOGA</t>
        </is>
      </c>
      <c r="F163" t="inlineStr">
        <is>
          <t>Allmännings- och besparingsskogar</t>
        </is>
      </c>
      <c r="G163" t="n">
        <v>3.6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16450-2021</t>
        </is>
      </c>
      <c r="B164" s="1" t="n">
        <v>44293</v>
      </c>
      <c r="C164" s="1" t="n">
        <v>45206</v>
      </c>
      <c r="D164" t="inlineStr">
        <is>
          <t>VÄSTMANLANDS LÄN</t>
        </is>
      </c>
      <c r="E164" t="inlineStr">
        <is>
          <t>ARBOGA</t>
        </is>
      </c>
      <c r="G164" t="n">
        <v>7.2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21043-2021</t>
        </is>
      </c>
      <c r="B165" s="1" t="n">
        <v>44319</v>
      </c>
      <c r="C165" s="1" t="n">
        <v>45206</v>
      </c>
      <c r="D165" t="inlineStr">
        <is>
          <t>VÄSTMANLANDS LÄN</t>
        </is>
      </c>
      <c r="E165" t="inlineStr">
        <is>
          <t>ARBOGA</t>
        </is>
      </c>
      <c r="F165" t="inlineStr">
        <is>
          <t>Sveaskog</t>
        </is>
      </c>
      <c r="G165" t="n">
        <v>9.1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21045-2021</t>
        </is>
      </c>
      <c r="B166" s="1" t="n">
        <v>44319</v>
      </c>
      <c r="C166" s="1" t="n">
        <v>45206</v>
      </c>
      <c r="D166" t="inlineStr">
        <is>
          <t>VÄSTMANLANDS LÄN</t>
        </is>
      </c>
      <c r="E166" t="inlineStr">
        <is>
          <t>ARBOGA</t>
        </is>
      </c>
      <c r="F166" t="inlineStr">
        <is>
          <t>Sveaskog</t>
        </is>
      </c>
      <c r="G166" t="n">
        <v>5.2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22154-2021</t>
        </is>
      </c>
      <c r="B167" s="1" t="n">
        <v>44325</v>
      </c>
      <c r="C167" s="1" t="n">
        <v>45206</v>
      </c>
      <c r="D167" t="inlineStr">
        <is>
          <t>VÄSTMANLANDS LÄN</t>
        </is>
      </c>
      <c r="E167" t="inlineStr">
        <is>
          <t>ARBOGA</t>
        </is>
      </c>
      <c r="G167" t="n">
        <v>19.3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24163-2021</t>
        </is>
      </c>
      <c r="B168" s="1" t="n">
        <v>44336</v>
      </c>
      <c r="C168" s="1" t="n">
        <v>45206</v>
      </c>
      <c r="D168" t="inlineStr">
        <is>
          <t>VÄSTMANLANDS LÄN</t>
        </is>
      </c>
      <c r="E168" t="inlineStr">
        <is>
          <t>ARBOGA</t>
        </is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25052-2021</t>
        </is>
      </c>
      <c r="B169" s="1" t="n">
        <v>44341</v>
      </c>
      <c r="C169" s="1" t="n">
        <v>45206</v>
      </c>
      <c r="D169" t="inlineStr">
        <is>
          <t>VÄSTMANLANDS LÄN</t>
        </is>
      </c>
      <c r="E169" t="inlineStr">
        <is>
          <t>ARBOGA</t>
        </is>
      </c>
      <c r="G169" t="n">
        <v>0.4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27793-2021</t>
        </is>
      </c>
      <c r="B170" s="1" t="n">
        <v>44354</v>
      </c>
      <c r="C170" s="1" t="n">
        <v>45206</v>
      </c>
      <c r="D170" t="inlineStr">
        <is>
          <t>VÄSTMANLANDS LÄN</t>
        </is>
      </c>
      <c r="E170" t="inlineStr">
        <is>
          <t>ARBOGA</t>
        </is>
      </c>
      <c r="F170" t="inlineStr">
        <is>
          <t>Allmännings- och besparingsskogar</t>
        </is>
      </c>
      <c r="G170" t="n">
        <v>3.3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28051-2021</t>
        </is>
      </c>
      <c r="B171" s="1" t="n">
        <v>44355</v>
      </c>
      <c r="C171" s="1" t="n">
        <v>45206</v>
      </c>
      <c r="D171" t="inlineStr">
        <is>
          <t>VÄSTMANLANDS LÄN</t>
        </is>
      </c>
      <c r="E171" t="inlineStr">
        <is>
          <t>ARBOGA</t>
        </is>
      </c>
      <c r="G171" t="n">
        <v>0.3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28054-2021</t>
        </is>
      </c>
      <c r="B172" s="1" t="n">
        <v>44355</v>
      </c>
      <c r="C172" s="1" t="n">
        <v>45206</v>
      </c>
      <c r="D172" t="inlineStr">
        <is>
          <t>VÄSTMANLANDS LÄN</t>
        </is>
      </c>
      <c r="E172" t="inlineStr">
        <is>
          <t>ARBOGA</t>
        </is>
      </c>
      <c r="G172" t="n">
        <v>1.7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28324-2021</t>
        </is>
      </c>
      <c r="B173" s="1" t="n">
        <v>44356</v>
      </c>
      <c r="C173" s="1" t="n">
        <v>45206</v>
      </c>
      <c r="D173" t="inlineStr">
        <is>
          <t>VÄSTMANLANDS LÄN</t>
        </is>
      </c>
      <c r="E173" t="inlineStr">
        <is>
          <t>ARBOGA</t>
        </is>
      </c>
      <c r="G173" t="n">
        <v>1.3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35600-2021</t>
        </is>
      </c>
      <c r="B174" s="1" t="n">
        <v>44386</v>
      </c>
      <c r="C174" s="1" t="n">
        <v>45206</v>
      </c>
      <c r="D174" t="inlineStr">
        <is>
          <t>VÄSTMANLANDS LÄN</t>
        </is>
      </c>
      <c r="E174" t="inlineStr">
        <is>
          <t>ARBOGA</t>
        </is>
      </c>
      <c r="G174" t="n">
        <v>0.3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37414-2021</t>
        </is>
      </c>
      <c r="B175" s="1" t="n">
        <v>44398</v>
      </c>
      <c r="C175" s="1" t="n">
        <v>45206</v>
      </c>
      <c r="D175" t="inlineStr">
        <is>
          <t>VÄSTMANLANDS LÄN</t>
        </is>
      </c>
      <c r="E175" t="inlineStr">
        <is>
          <t>ARBOGA</t>
        </is>
      </c>
      <c r="F175" t="inlineStr">
        <is>
          <t>Kyrkan</t>
        </is>
      </c>
      <c r="G175" t="n">
        <v>8.1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37653-2021</t>
        </is>
      </c>
      <c r="B176" s="1" t="n">
        <v>44400</v>
      </c>
      <c r="C176" s="1" t="n">
        <v>45206</v>
      </c>
      <c r="D176" t="inlineStr">
        <is>
          <t>VÄSTMANLANDS LÄN</t>
        </is>
      </c>
      <c r="E176" t="inlineStr">
        <is>
          <t>ARBOGA</t>
        </is>
      </c>
      <c r="F176" t="inlineStr">
        <is>
          <t>Sveaskog</t>
        </is>
      </c>
      <c r="G176" t="n">
        <v>1.5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38068-2021</t>
        </is>
      </c>
      <c r="B177" s="1" t="n">
        <v>44404</v>
      </c>
      <c r="C177" s="1" t="n">
        <v>45206</v>
      </c>
      <c r="D177" t="inlineStr">
        <is>
          <t>VÄSTMANLANDS LÄN</t>
        </is>
      </c>
      <c r="E177" t="inlineStr">
        <is>
          <t>ARBOGA</t>
        </is>
      </c>
      <c r="G177" t="n">
        <v>0.1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38066-2021</t>
        </is>
      </c>
      <c r="B178" s="1" t="n">
        <v>44404</v>
      </c>
      <c r="C178" s="1" t="n">
        <v>45206</v>
      </c>
      <c r="D178" t="inlineStr">
        <is>
          <t>VÄSTMANLANDS LÄN</t>
        </is>
      </c>
      <c r="E178" t="inlineStr">
        <is>
          <t>ARBOGA</t>
        </is>
      </c>
      <c r="G178" t="n">
        <v>5.1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38074-2021</t>
        </is>
      </c>
      <c r="B179" s="1" t="n">
        <v>44404</v>
      </c>
      <c r="C179" s="1" t="n">
        <v>45206</v>
      </c>
      <c r="D179" t="inlineStr">
        <is>
          <t>VÄSTMANLANDS LÄN</t>
        </is>
      </c>
      <c r="E179" t="inlineStr">
        <is>
          <t>ARBOGA</t>
        </is>
      </c>
      <c r="G179" t="n">
        <v>3.7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38067-2021</t>
        </is>
      </c>
      <c r="B180" s="1" t="n">
        <v>44404</v>
      </c>
      <c r="C180" s="1" t="n">
        <v>45206</v>
      </c>
      <c r="D180" t="inlineStr">
        <is>
          <t>VÄSTMANLANDS LÄN</t>
        </is>
      </c>
      <c r="E180" t="inlineStr">
        <is>
          <t>ARBOGA</t>
        </is>
      </c>
      <c r="G180" t="n">
        <v>0.7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38785-2021</t>
        </is>
      </c>
      <c r="B181" s="1" t="n">
        <v>44410</v>
      </c>
      <c r="C181" s="1" t="n">
        <v>45206</v>
      </c>
      <c r="D181" t="inlineStr">
        <is>
          <t>VÄSTMANLANDS LÄN</t>
        </is>
      </c>
      <c r="E181" t="inlineStr">
        <is>
          <t>ARBOGA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42379-2021</t>
        </is>
      </c>
      <c r="B182" s="1" t="n">
        <v>44427</v>
      </c>
      <c r="C182" s="1" t="n">
        <v>45206</v>
      </c>
      <c r="D182" t="inlineStr">
        <is>
          <t>VÄSTMANLANDS LÄN</t>
        </is>
      </c>
      <c r="E182" t="inlineStr">
        <is>
          <t>ARBOGA</t>
        </is>
      </c>
      <c r="G182" t="n">
        <v>2.3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42386-2021</t>
        </is>
      </c>
      <c r="B183" s="1" t="n">
        <v>44427</v>
      </c>
      <c r="C183" s="1" t="n">
        <v>45206</v>
      </c>
      <c r="D183" t="inlineStr">
        <is>
          <t>VÄSTMANLANDS LÄN</t>
        </is>
      </c>
      <c r="E183" t="inlineStr">
        <is>
          <t>ARBOGA</t>
        </is>
      </c>
      <c r="G183" t="n">
        <v>0.8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50011-2021</t>
        </is>
      </c>
      <c r="B184" s="1" t="n">
        <v>44456</v>
      </c>
      <c r="C184" s="1" t="n">
        <v>45206</v>
      </c>
      <c r="D184" t="inlineStr">
        <is>
          <t>VÄSTMANLANDS LÄN</t>
        </is>
      </c>
      <c r="E184" t="inlineStr">
        <is>
          <t>ARBOGA</t>
        </is>
      </c>
      <c r="F184" t="inlineStr">
        <is>
          <t>Allmännings- och besparingsskogar</t>
        </is>
      </c>
      <c r="G184" t="n">
        <v>15.7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50007-2021</t>
        </is>
      </c>
      <c r="B185" s="1" t="n">
        <v>44456</v>
      </c>
      <c r="C185" s="1" t="n">
        <v>45206</v>
      </c>
      <c r="D185" t="inlineStr">
        <is>
          <t>VÄSTMANLANDS LÄN</t>
        </is>
      </c>
      <c r="E185" t="inlineStr">
        <is>
          <t>ARBOGA</t>
        </is>
      </c>
      <c r="F185" t="inlineStr">
        <is>
          <t>Allmännings- och besparingsskogar</t>
        </is>
      </c>
      <c r="G185" t="n">
        <v>6.5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59715-2021</t>
        </is>
      </c>
      <c r="B186" s="1" t="n">
        <v>44494</v>
      </c>
      <c r="C186" s="1" t="n">
        <v>45206</v>
      </c>
      <c r="D186" t="inlineStr">
        <is>
          <t>VÄSTMANLANDS LÄN</t>
        </is>
      </c>
      <c r="E186" t="inlineStr">
        <is>
          <t>ARBOGA</t>
        </is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63811-2021</t>
        </is>
      </c>
      <c r="B187" s="1" t="n">
        <v>44509</v>
      </c>
      <c r="C187" s="1" t="n">
        <v>45206</v>
      </c>
      <c r="D187" t="inlineStr">
        <is>
          <t>VÄSTMANLANDS LÄN</t>
        </is>
      </c>
      <c r="E187" t="inlineStr">
        <is>
          <t>ARBOGA</t>
        </is>
      </c>
      <c r="G187" t="n">
        <v>3.5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64461-2021</t>
        </is>
      </c>
      <c r="B188" s="1" t="n">
        <v>44511</v>
      </c>
      <c r="C188" s="1" t="n">
        <v>45206</v>
      </c>
      <c r="D188" t="inlineStr">
        <is>
          <t>VÄSTMANLANDS LÄN</t>
        </is>
      </c>
      <c r="E188" t="inlineStr">
        <is>
          <t>ARBOGA</t>
        </is>
      </c>
      <c r="G188" t="n">
        <v>1.4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64471-2021</t>
        </is>
      </c>
      <c r="B189" s="1" t="n">
        <v>44511</v>
      </c>
      <c r="C189" s="1" t="n">
        <v>45206</v>
      </c>
      <c r="D189" t="inlineStr">
        <is>
          <t>VÄSTMANLANDS LÄN</t>
        </is>
      </c>
      <c r="E189" t="inlineStr">
        <is>
          <t>ARBOGA</t>
        </is>
      </c>
      <c r="G189" t="n">
        <v>1.3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64839-2021</t>
        </is>
      </c>
      <c r="B190" s="1" t="n">
        <v>44512</v>
      </c>
      <c r="C190" s="1" t="n">
        <v>45206</v>
      </c>
      <c r="D190" t="inlineStr">
        <is>
          <t>VÄSTMANLANDS LÄN</t>
        </is>
      </c>
      <c r="E190" t="inlineStr">
        <is>
          <t>ARBOGA</t>
        </is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64833-2021</t>
        </is>
      </c>
      <c r="B191" s="1" t="n">
        <v>44512</v>
      </c>
      <c r="C191" s="1" t="n">
        <v>45206</v>
      </c>
      <c r="D191" t="inlineStr">
        <is>
          <t>VÄSTMANLANDS LÄN</t>
        </is>
      </c>
      <c r="E191" t="inlineStr">
        <is>
          <t>ARBOGA</t>
        </is>
      </c>
      <c r="G191" t="n">
        <v>1.5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68237-2021</t>
        </is>
      </c>
      <c r="B192" s="1" t="n">
        <v>44526</v>
      </c>
      <c r="C192" s="1" t="n">
        <v>45206</v>
      </c>
      <c r="D192" t="inlineStr">
        <is>
          <t>VÄSTMANLANDS LÄN</t>
        </is>
      </c>
      <c r="E192" t="inlineStr">
        <is>
          <t>ARBOGA</t>
        </is>
      </c>
      <c r="G192" t="n">
        <v>2.2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68256-2021</t>
        </is>
      </c>
      <c r="B193" s="1" t="n">
        <v>44526</v>
      </c>
      <c r="C193" s="1" t="n">
        <v>45206</v>
      </c>
      <c r="D193" t="inlineStr">
        <is>
          <t>VÄSTMANLANDS LÄN</t>
        </is>
      </c>
      <c r="E193" t="inlineStr">
        <is>
          <t>ARBOGA</t>
        </is>
      </c>
      <c r="G193" t="n">
        <v>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68939-2021</t>
        </is>
      </c>
      <c r="B194" s="1" t="n">
        <v>44530</v>
      </c>
      <c r="C194" s="1" t="n">
        <v>45206</v>
      </c>
      <c r="D194" t="inlineStr">
        <is>
          <t>VÄSTMANLANDS LÄN</t>
        </is>
      </c>
      <c r="E194" t="inlineStr">
        <is>
          <t>ARBOGA</t>
        </is>
      </c>
      <c r="F194" t="inlineStr">
        <is>
          <t>Kommuner</t>
        </is>
      </c>
      <c r="G194" t="n">
        <v>10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69168-2021</t>
        </is>
      </c>
      <c r="B195" s="1" t="n">
        <v>44530</v>
      </c>
      <c r="C195" s="1" t="n">
        <v>45206</v>
      </c>
      <c r="D195" t="inlineStr">
        <is>
          <t>VÄSTMANLANDS LÄN</t>
        </is>
      </c>
      <c r="E195" t="inlineStr">
        <is>
          <t>ARBOGA</t>
        </is>
      </c>
      <c r="G195" t="n">
        <v>4.2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69169-2021</t>
        </is>
      </c>
      <c r="B196" s="1" t="n">
        <v>44530</v>
      </c>
      <c r="C196" s="1" t="n">
        <v>45206</v>
      </c>
      <c r="D196" t="inlineStr">
        <is>
          <t>VÄSTMANLANDS LÄN</t>
        </is>
      </c>
      <c r="E196" t="inlineStr">
        <is>
          <t>ARBOGA</t>
        </is>
      </c>
      <c r="G196" t="n">
        <v>10.5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70266-2021</t>
        </is>
      </c>
      <c r="B197" s="1" t="n">
        <v>44536</v>
      </c>
      <c r="C197" s="1" t="n">
        <v>45206</v>
      </c>
      <c r="D197" t="inlineStr">
        <is>
          <t>VÄSTMANLANDS LÄN</t>
        </is>
      </c>
      <c r="E197" t="inlineStr">
        <is>
          <t>ARBOGA</t>
        </is>
      </c>
      <c r="F197" t="inlineStr">
        <is>
          <t>Sveaskog</t>
        </is>
      </c>
      <c r="G197" t="n">
        <v>2.9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1470-2022</t>
        </is>
      </c>
      <c r="B198" s="1" t="n">
        <v>44573</v>
      </c>
      <c r="C198" s="1" t="n">
        <v>45206</v>
      </c>
      <c r="D198" t="inlineStr">
        <is>
          <t>VÄSTMANLANDS LÄN</t>
        </is>
      </c>
      <c r="E198" t="inlineStr">
        <is>
          <t>ARBOGA</t>
        </is>
      </c>
      <c r="G198" t="n">
        <v>2.7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3113-2022</t>
        </is>
      </c>
      <c r="B199" s="1" t="n">
        <v>44582</v>
      </c>
      <c r="C199" s="1" t="n">
        <v>45206</v>
      </c>
      <c r="D199" t="inlineStr">
        <is>
          <t>VÄSTMANLANDS LÄN</t>
        </is>
      </c>
      <c r="E199" t="inlineStr">
        <is>
          <t>ARBOGA</t>
        </is>
      </c>
      <c r="G199" t="n">
        <v>2.8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3128-2022</t>
        </is>
      </c>
      <c r="B200" s="1" t="n">
        <v>44582</v>
      </c>
      <c r="C200" s="1" t="n">
        <v>45206</v>
      </c>
      <c r="D200" t="inlineStr">
        <is>
          <t>VÄSTMANLANDS LÄN</t>
        </is>
      </c>
      <c r="E200" t="inlineStr">
        <is>
          <t>ARBOGA</t>
        </is>
      </c>
      <c r="G200" t="n">
        <v>5.3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10286-2022</t>
        </is>
      </c>
      <c r="B201" s="1" t="n">
        <v>44622</v>
      </c>
      <c r="C201" s="1" t="n">
        <v>45206</v>
      </c>
      <c r="D201" t="inlineStr">
        <is>
          <t>VÄSTMANLANDS LÄN</t>
        </is>
      </c>
      <c r="E201" t="inlineStr">
        <is>
          <t>ARBOGA</t>
        </is>
      </c>
      <c r="G201" t="n">
        <v>4.5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11635-2022</t>
        </is>
      </c>
      <c r="B202" s="1" t="n">
        <v>44631</v>
      </c>
      <c r="C202" s="1" t="n">
        <v>45206</v>
      </c>
      <c r="D202" t="inlineStr">
        <is>
          <t>VÄSTMANLANDS LÄN</t>
        </is>
      </c>
      <c r="E202" t="inlineStr">
        <is>
          <t>ARBOGA</t>
        </is>
      </c>
      <c r="G202" t="n">
        <v>2.3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11744-2022</t>
        </is>
      </c>
      <c r="B203" s="1" t="n">
        <v>44634</v>
      </c>
      <c r="C203" s="1" t="n">
        <v>45206</v>
      </c>
      <c r="D203" t="inlineStr">
        <is>
          <t>VÄSTMANLANDS LÄN</t>
        </is>
      </c>
      <c r="E203" t="inlineStr">
        <is>
          <t>ARBOGA</t>
        </is>
      </c>
      <c r="G203" t="n">
        <v>1.2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12909-2022</t>
        </is>
      </c>
      <c r="B204" s="1" t="n">
        <v>44642</v>
      </c>
      <c r="C204" s="1" t="n">
        <v>45206</v>
      </c>
      <c r="D204" t="inlineStr">
        <is>
          <t>VÄSTMANLANDS LÄN</t>
        </is>
      </c>
      <c r="E204" t="inlineStr">
        <is>
          <t>ARBOGA</t>
        </is>
      </c>
      <c r="G204" t="n">
        <v>1.2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15373-2022</t>
        </is>
      </c>
      <c r="B205" s="1" t="n">
        <v>44659</v>
      </c>
      <c r="C205" s="1" t="n">
        <v>45206</v>
      </c>
      <c r="D205" t="inlineStr">
        <is>
          <t>VÄSTMANLANDS LÄN</t>
        </is>
      </c>
      <c r="E205" t="inlineStr">
        <is>
          <t>ARBOGA</t>
        </is>
      </c>
      <c r="G205" t="n">
        <v>3.1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15487-2022</t>
        </is>
      </c>
      <c r="B206" s="1" t="n">
        <v>44662</v>
      </c>
      <c r="C206" s="1" t="n">
        <v>45206</v>
      </c>
      <c r="D206" t="inlineStr">
        <is>
          <t>VÄSTMANLANDS LÄN</t>
        </is>
      </c>
      <c r="E206" t="inlineStr">
        <is>
          <t>ARBOGA</t>
        </is>
      </c>
      <c r="G206" t="n">
        <v>3.1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15711-2022</t>
        </is>
      </c>
      <c r="B207" s="1" t="n">
        <v>44663</v>
      </c>
      <c r="C207" s="1" t="n">
        <v>45206</v>
      </c>
      <c r="D207" t="inlineStr">
        <is>
          <t>VÄSTMANLANDS LÄN</t>
        </is>
      </c>
      <c r="E207" t="inlineStr">
        <is>
          <t>ARBOGA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15776-2022</t>
        </is>
      </c>
      <c r="B208" s="1" t="n">
        <v>44663</v>
      </c>
      <c r="C208" s="1" t="n">
        <v>45206</v>
      </c>
      <c r="D208" t="inlineStr">
        <is>
          <t>VÄSTMANLANDS LÄN</t>
        </is>
      </c>
      <c r="E208" t="inlineStr">
        <is>
          <t>ARBOGA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16116-2022</t>
        </is>
      </c>
      <c r="B209" s="1" t="n">
        <v>44665</v>
      </c>
      <c r="C209" s="1" t="n">
        <v>45206</v>
      </c>
      <c r="D209" t="inlineStr">
        <is>
          <t>VÄSTMANLANDS LÄN</t>
        </is>
      </c>
      <c r="E209" t="inlineStr">
        <is>
          <t>ARBOGA</t>
        </is>
      </c>
      <c r="G209" t="n">
        <v>2.7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16178-2022</t>
        </is>
      </c>
      <c r="B210" s="1" t="n">
        <v>44668</v>
      </c>
      <c r="C210" s="1" t="n">
        <v>45206</v>
      </c>
      <c r="D210" t="inlineStr">
        <is>
          <t>VÄSTMANLANDS LÄN</t>
        </is>
      </c>
      <c r="E210" t="inlineStr">
        <is>
          <t>ARBOGA</t>
        </is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16174-2022</t>
        </is>
      </c>
      <c r="B211" s="1" t="n">
        <v>44668</v>
      </c>
      <c r="C211" s="1" t="n">
        <v>45206</v>
      </c>
      <c r="D211" t="inlineStr">
        <is>
          <t>VÄSTMANLANDS LÄN</t>
        </is>
      </c>
      <c r="E211" t="inlineStr">
        <is>
          <t>ARBOGA</t>
        </is>
      </c>
      <c r="G211" t="n">
        <v>2.1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16173-2022</t>
        </is>
      </c>
      <c r="B212" s="1" t="n">
        <v>44668</v>
      </c>
      <c r="C212" s="1" t="n">
        <v>45206</v>
      </c>
      <c r="D212" t="inlineStr">
        <is>
          <t>VÄSTMANLANDS LÄN</t>
        </is>
      </c>
      <c r="E212" t="inlineStr">
        <is>
          <t>ARBOGA</t>
        </is>
      </c>
      <c r="G212" t="n">
        <v>1.5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16175-2022</t>
        </is>
      </c>
      <c r="B213" s="1" t="n">
        <v>44668</v>
      </c>
      <c r="C213" s="1" t="n">
        <v>45206</v>
      </c>
      <c r="D213" t="inlineStr">
        <is>
          <t>VÄSTMANLANDS LÄN</t>
        </is>
      </c>
      <c r="E213" t="inlineStr">
        <is>
          <t>ARBOGA</t>
        </is>
      </c>
      <c r="G213" t="n">
        <v>4.1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16447-2022</t>
        </is>
      </c>
      <c r="B214" s="1" t="n">
        <v>44671</v>
      </c>
      <c r="C214" s="1" t="n">
        <v>45206</v>
      </c>
      <c r="D214" t="inlineStr">
        <is>
          <t>VÄSTMANLANDS LÄN</t>
        </is>
      </c>
      <c r="E214" t="inlineStr">
        <is>
          <t>ARBOGA</t>
        </is>
      </c>
      <c r="G214" t="n">
        <v>0.9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17062-2022</t>
        </is>
      </c>
      <c r="B215" s="1" t="n">
        <v>44676</v>
      </c>
      <c r="C215" s="1" t="n">
        <v>45206</v>
      </c>
      <c r="D215" t="inlineStr">
        <is>
          <t>VÄSTMANLANDS LÄN</t>
        </is>
      </c>
      <c r="E215" t="inlineStr">
        <is>
          <t>ARBOGA</t>
        </is>
      </c>
      <c r="G215" t="n">
        <v>0.4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17199-2022</t>
        </is>
      </c>
      <c r="B216" s="1" t="n">
        <v>44677</v>
      </c>
      <c r="C216" s="1" t="n">
        <v>45206</v>
      </c>
      <c r="D216" t="inlineStr">
        <is>
          <t>VÄSTMANLANDS LÄN</t>
        </is>
      </c>
      <c r="E216" t="inlineStr">
        <is>
          <t>ARBOGA</t>
        </is>
      </c>
      <c r="G216" t="n">
        <v>1.4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19992-2022</t>
        </is>
      </c>
      <c r="B217" s="1" t="n">
        <v>44697</v>
      </c>
      <c r="C217" s="1" t="n">
        <v>45206</v>
      </c>
      <c r="D217" t="inlineStr">
        <is>
          <t>VÄSTMANLANDS LÄN</t>
        </is>
      </c>
      <c r="E217" t="inlineStr">
        <is>
          <t>ARBOGA</t>
        </is>
      </c>
      <c r="F217" t="inlineStr">
        <is>
          <t>Allmännings- och besparingsskogar</t>
        </is>
      </c>
      <c r="G217" t="n">
        <v>0.8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20271-2022</t>
        </is>
      </c>
      <c r="B218" s="1" t="n">
        <v>44698</v>
      </c>
      <c r="C218" s="1" t="n">
        <v>45206</v>
      </c>
      <c r="D218" t="inlineStr">
        <is>
          <t>VÄSTMANLANDS LÄN</t>
        </is>
      </c>
      <c r="E218" t="inlineStr">
        <is>
          <t>ARBOGA</t>
        </is>
      </c>
      <c r="G218" t="n">
        <v>0.4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20433-2022</t>
        </is>
      </c>
      <c r="B219" s="1" t="n">
        <v>44699</v>
      </c>
      <c r="C219" s="1" t="n">
        <v>45206</v>
      </c>
      <c r="D219" t="inlineStr">
        <is>
          <t>VÄSTMANLANDS LÄN</t>
        </is>
      </c>
      <c r="E219" t="inlineStr">
        <is>
          <t>ARBOGA</t>
        </is>
      </c>
      <c r="G219" t="n">
        <v>8.5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20445-2022</t>
        </is>
      </c>
      <c r="B220" s="1" t="n">
        <v>44699</v>
      </c>
      <c r="C220" s="1" t="n">
        <v>45206</v>
      </c>
      <c r="D220" t="inlineStr">
        <is>
          <t>VÄSTMANLANDS LÄN</t>
        </is>
      </c>
      <c r="E220" t="inlineStr">
        <is>
          <t>ARBOGA</t>
        </is>
      </c>
      <c r="G220" t="n">
        <v>4.6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21039-2022</t>
        </is>
      </c>
      <c r="B221" s="1" t="n">
        <v>44704</v>
      </c>
      <c r="C221" s="1" t="n">
        <v>45206</v>
      </c>
      <c r="D221" t="inlineStr">
        <is>
          <t>VÄSTMANLANDS LÄN</t>
        </is>
      </c>
      <c r="E221" t="inlineStr">
        <is>
          <t>ARBOGA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27986-2022</t>
        </is>
      </c>
      <c r="B222" s="1" t="n">
        <v>44745</v>
      </c>
      <c r="C222" s="1" t="n">
        <v>45206</v>
      </c>
      <c r="D222" t="inlineStr">
        <is>
          <t>VÄSTMANLANDS LÄN</t>
        </is>
      </c>
      <c r="E222" t="inlineStr">
        <is>
          <t>ARBOGA</t>
        </is>
      </c>
      <c r="G222" t="n">
        <v>1.7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29573-2022</t>
        </is>
      </c>
      <c r="B223" s="1" t="n">
        <v>44754</v>
      </c>
      <c r="C223" s="1" t="n">
        <v>45206</v>
      </c>
      <c r="D223" t="inlineStr">
        <is>
          <t>VÄSTMANLANDS LÄN</t>
        </is>
      </c>
      <c r="E223" t="inlineStr">
        <is>
          <t>ARBOGA</t>
        </is>
      </c>
      <c r="F223" t="inlineStr">
        <is>
          <t>Kyrkan</t>
        </is>
      </c>
      <c r="G223" t="n">
        <v>8.800000000000001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30305-2022</t>
        </is>
      </c>
      <c r="B224" s="1" t="n">
        <v>44760</v>
      </c>
      <c r="C224" s="1" t="n">
        <v>45206</v>
      </c>
      <c r="D224" t="inlineStr">
        <is>
          <t>VÄSTMANLANDS LÄN</t>
        </is>
      </c>
      <c r="E224" t="inlineStr">
        <is>
          <t>ARBOGA</t>
        </is>
      </c>
      <c r="G224" t="n">
        <v>0.3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32224-2022</t>
        </is>
      </c>
      <c r="B225" s="1" t="n">
        <v>44781</v>
      </c>
      <c r="C225" s="1" t="n">
        <v>45206</v>
      </c>
      <c r="D225" t="inlineStr">
        <is>
          <t>VÄSTMANLANDS LÄN</t>
        </is>
      </c>
      <c r="E225" t="inlineStr">
        <is>
          <t>ARBOGA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33809-2022</t>
        </is>
      </c>
      <c r="B226" s="1" t="n">
        <v>44790</v>
      </c>
      <c r="C226" s="1" t="n">
        <v>45206</v>
      </c>
      <c r="D226" t="inlineStr">
        <is>
          <t>VÄSTMANLANDS LÄN</t>
        </is>
      </c>
      <c r="E226" t="inlineStr">
        <is>
          <t>ARBOGA</t>
        </is>
      </c>
      <c r="G226" t="n">
        <v>2.4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42036-2022</t>
        </is>
      </c>
      <c r="B227" s="1" t="n">
        <v>44830</v>
      </c>
      <c r="C227" s="1" t="n">
        <v>45206</v>
      </c>
      <c r="D227" t="inlineStr">
        <is>
          <t>VÄSTMANLANDS LÄN</t>
        </is>
      </c>
      <c r="E227" t="inlineStr">
        <is>
          <t>ARBOGA</t>
        </is>
      </c>
      <c r="G227" t="n">
        <v>1.3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42045-2022</t>
        </is>
      </c>
      <c r="B228" s="1" t="n">
        <v>44830</v>
      </c>
      <c r="C228" s="1" t="n">
        <v>45206</v>
      </c>
      <c r="D228" t="inlineStr">
        <is>
          <t>VÄSTMANLANDS LÄN</t>
        </is>
      </c>
      <c r="E228" t="inlineStr">
        <is>
          <t>ARBOGA</t>
        </is>
      </c>
      <c r="G228" t="n">
        <v>2.4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43587-2022</t>
        </is>
      </c>
      <c r="B229" s="1" t="n">
        <v>44837</v>
      </c>
      <c r="C229" s="1" t="n">
        <v>45206</v>
      </c>
      <c r="D229" t="inlineStr">
        <is>
          <t>VÄSTMANLANDS LÄN</t>
        </is>
      </c>
      <c r="E229" t="inlineStr">
        <is>
          <t>ARBOGA</t>
        </is>
      </c>
      <c r="F229" t="inlineStr">
        <is>
          <t>Sveaskog</t>
        </is>
      </c>
      <c r="G229" t="n">
        <v>4.3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45338-2022</t>
        </is>
      </c>
      <c r="B230" s="1" t="n">
        <v>44844</v>
      </c>
      <c r="C230" s="1" t="n">
        <v>45206</v>
      </c>
      <c r="D230" t="inlineStr">
        <is>
          <t>VÄSTMANLANDS LÄN</t>
        </is>
      </c>
      <c r="E230" t="inlineStr">
        <is>
          <t>ARBOGA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46192-2022</t>
        </is>
      </c>
      <c r="B231" s="1" t="n">
        <v>44847</v>
      </c>
      <c r="C231" s="1" t="n">
        <v>45206</v>
      </c>
      <c r="D231" t="inlineStr">
        <is>
          <t>VÄSTMANLANDS LÄN</t>
        </is>
      </c>
      <c r="E231" t="inlineStr">
        <is>
          <t>ARBOGA</t>
        </is>
      </c>
      <c r="G231" t="n">
        <v>5.5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48272-2022</t>
        </is>
      </c>
      <c r="B232" s="1" t="n">
        <v>44858</v>
      </c>
      <c r="C232" s="1" t="n">
        <v>45206</v>
      </c>
      <c r="D232" t="inlineStr">
        <is>
          <t>VÄSTMANLANDS LÄN</t>
        </is>
      </c>
      <c r="E232" t="inlineStr">
        <is>
          <t>ARBOGA</t>
        </is>
      </c>
      <c r="G232" t="n">
        <v>3.5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55187-2022</t>
        </is>
      </c>
      <c r="B233" s="1" t="n">
        <v>44886</v>
      </c>
      <c r="C233" s="1" t="n">
        <v>45206</v>
      </c>
      <c r="D233" t="inlineStr">
        <is>
          <t>VÄSTMANLANDS LÄN</t>
        </is>
      </c>
      <c r="E233" t="inlineStr">
        <is>
          <t>ARBOGA</t>
        </is>
      </c>
      <c r="F233" t="inlineStr">
        <is>
          <t>Allmännings- och besparingsskogar</t>
        </is>
      </c>
      <c r="G233" t="n">
        <v>19.4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55457-2022</t>
        </is>
      </c>
      <c r="B234" s="1" t="n">
        <v>44887</v>
      </c>
      <c r="C234" s="1" t="n">
        <v>45206</v>
      </c>
      <c r="D234" t="inlineStr">
        <is>
          <t>VÄSTMANLANDS LÄN</t>
        </is>
      </c>
      <c r="E234" t="inlineStr">
        <is>
          <t>ARBOGA</t>
        </is>
      </c>
      <c r="G234" t="n">
        <v>2.2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59980-2022</t>
        </is>
      </c>
      <c r="B235" s="1" t="n">
        <v>44909</v>
      </c>
      <c r="C235" s="1" t="n">
        <v>45206</v>
      </c>
      <c r="D235" t="inlineStr">
        <is>
          <t>VÄSTMANLANDS LÄN</t>
        </is>
      </c>
      <c r="E235" t="inlineStr">
        <is>
          <t>ARBOGA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61403-2022</t>
        </is>
      </c>
      <c r="B236" s="1" t="n">
        <v>44916</v>
      </c>
      <c r="C236" s="1" t="n">
        <v>45206</v>
      </c>
      <c r="D236" t="inlineStr">
        <is>
          <t>VÄSTMANLANDS LÄN</t>
        </is>
      </c>
      <c r="E236" t="inlineStr">
        <is>
          <t>ARBOGA</t>
        </is>
      </c>
      <c r="G236" t="n">
        <v>0.9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2329-2023</t>
        </is>
      </c>
      <c r="B237" s="1" t="n">
        <v>44942</v>
      </c>
      <c r="C237" s="1" t="n">
        <v>45206</v>
      </c>
      <c r="D237" t="inlineStr">
        <is>
          <t>VÄSTMANLANDS LÄN</t>
        </is>
      </c>
      <c r="E237" t="inlineStr">
        <is>
          <t>ARBOGA</t>
        </is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3399-2023</t>
        </is>
      </c>
      <c r="B238" s="1" t="n">
        <v>44949</v>
      </c>
      <c r="C238" s="1" t="n">
        <v>45206</v>
      </c>
      <c r="D238" t="inlineStr">
        <is>
          <t>VÄSTMANLANDS LÄN</t>
        </is>
      </c>
      <c r="E238" t="inlineStr">
        <is>
          <t>ARBOGA</t>
        </is>
      </c>
      <c r="F238" t="inlineStr">
        <is>
          <t>Sveaskog</t>
        </is>
      </c>
      <c r="G238" t="n">
        <v>1.4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6680-2023</t>
        </is>
      </c>
      <c r="B239" s="1" t="n">
        <v>44966</v>
      </c>
      <c r="C239" s="1" t="n">
        <v>45206</v>
      </c>
      <c r="D239" t="inlineStr">
        <is>
          <t>VÄSTMANLANDS LÄN</t>
        </is>
      </c>
      <c r="E239" t="inlineStr">
        <is>
          <t>ARBOGA</t>
        </is>
      </c>
      <c r="G239" t="n">
        <v>2.3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8125-2023</t>
        </is>
      </c>
      <c r="B240" s="1" t="n">
        <v>44974</v>
      </c>
      <c r="C240" s="1" t="n">
        <v>45206</v>
      </c>
      <c r="D240" t="inlineStr">
        <is>
          <t>VÄSTMANLANDS LÄN</t>
        </is>
      </c>
      <c r="E240" t="inlineStr">
        <is>
          <t>ARBOGA</t>
        </is>
      </c>
      <c r="F240" t="inlineStr">
        <is>
          <t>Allmännings- och besparingsskogar</t>
        </is>
      </c>
      <c r="G240" t="n">
        <v>14.1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8818-2023</t>
        </is>
      </c>
      <c r="B241" s="1" t="n">
        <v>44978</v>
      </c>
      <c r="C241" s="1" t="n">
        <v>45206</v>
      </c>
      <c r="D241" t="inlineStr">
        <is>
          <t>VÄSTMANLANDS LÄN</t>
        </is>
      </c>
      <c r="E241" t="inlineStr">
        <is>
          <t>ARBOGA</t>
        </is>
      </c>
      <c r="G241" t="n">
        <v>3.6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10132-2023</t>
        </is>
      </c>
      <c r="B242" s="1" t="n">
        <v>44986</v>
      </c>
      <c r="C242" s="1" t="n">
        <v>45206</v>
      </c>
      <c r="D242" t="inlineStr">
        <is>
          <t>VÄSTMANLANDS LÄN</t>
        </is>
      </c>
      <c r="E242" t="inlineStr">
        <is>
          <t>ARBOGA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10617-2023</t>
        </is>
      </c>
      <c r="B243" s="1" t="n">
        <v>44988</v>
      </c>
      <c r="C243" s="1" t="n">
        <v>45206</v>
      </c>
      <c r="D243" t="inlineStr">
        <is>
          <t>VÄSTMANLANDS LÄN</t>
        </is>
      </c>
      <c r="E243" t="inlineStr">
        <is>
          <t>ARBOGA</t>
        </is>
      </c>
      <c r="G243" t="n">
        <v>3.5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11694-2023</t>
        </is>
      </c>
      <c r="B244" s="1" t="n">
        <v>44994</v>
      </c>
      <c r="C244" s="1" t="n">
        <v>45206</v>
      </c>
      <c r="D244" t="inlineStr">
        <is>
          <t>VÄSTMANLANDS LÄN</t>
        </is>
      </c>
      <c r="E244" t="inlineStr">
        <is>
          <t>ARBOGA</t>
        </is>
      </c>
      <c r="G244" t="n">
        <v>5.8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11696-2023</t>
        </is>
      </c>
      <c r="B245" s="1" t="n">
        <v>44994</v>
      </c>
      <c r="C245" s="1" t="n">
        <v>45206</v>
      </c>
      <c r="D245" t="inlineStr">
        <is>
          <t>VÄSTMANLANDS LÄN</t>
        </is>
      </c>
      <c r="E245" t="inlineStr">
        <is>
          <t>ARBOGA</t>
        </is>
      </c>
      <c r="G245" t="n">
        <v>3.4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13520-2023</t>
        </is>
      </c>
      <c r="B246" s="1" t="n">
        <v>45005</v>
      </c>
      <c r="C246" s="1" t="n">
        <v>45206</v>
      </c>
      <c r="D246" t="inlineStr">
        <is>
          <t>VÄSTMANLANDS LÄN</t>
        </is>
      </c>
      <c r="E246" t="inlineStr">
        <is>
          <t>ARBOGA</t>
        </is>
      </c>
      <c r="G246" t="n">
        <v>23.2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16603-2023</t>
        </is>
      </c>
      <c r="B247" s="1" t="n">
        <v>45030</v>
      </c>
      <c r="C247" s="1" t="n">
        <v>45206</v>
      </c>
      <c r="D247" t="inlineStr">
        <is>
          <t>VÄSTMANLANDS LÄN</t>
        </is>
      </c>
      <c r="E247" t="inlineStr">
        <is>
          <t>ARBOGA</t>
        </is>
      </c>
      <c r="F247" t="inlineStr">
        <is>
          <t>Sveaskog</t>
        </is>
      </c>
      <c r="G247" t="n">
        <v>6.7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17011-2023</t>
        </is>
      </c>
      <c r="B248" s="1" t="n">
        <v>45034</v>
      </c>
      <c r="C248" s="1" t="n">
        <v>45206</v>
      </c>
      <c r="D248" t="inlineStr">
        <is>
          <t>VÄSTMANLANDS LÄN</t>
        </is>
      </c>
      <c r="E248" t="inlineStr">
        <is>
          <t>ARBOGA</t>
        </is>
      </c>
      <c r="G248" t="n">
        <v>2.1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19543-2023</t>
        </is>
      </c>
      <c r="B249" s="1" t="n">
        <v>45050</v>
      </c>
      <c r="C249" s="1" t="n">
        <v>45206</v>
      </c>
      <c r="D249" t="inlineStr">
        <is>
          <t>VÄSTMANLANDS LÄN</t>
        </is>
      </c>
      <c r="E249" t="inlineStr">
        <is>
          <t>ARBOGA</t>
        </is>
      </c>
      <c r="F249" t="inlineStr">
        <is>
          <t>Sveaskog</t>
        </is>
      </c>
      <c r="G249" t="n">
        <v>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20789-2023</t>
        </is>
      </c>
      <c r="B250" s="1" t="n">
        <v>45058</v>
      </c>
      <c r="C250" s="1" t="n">
        <v>45206</v>
      </c>
      <c r="D250" t="inlineStr">
        <is>
          <t>VÄSTMANLANDS LÄN</t>
        </is>
      </c>
      <c r="E250" t="inlineStr">
        <is>
          <t>ARBOGA</t>
        </is>
      </c>
      <c r="G250" t="n">
        <v>4.2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21984-2023</t>
        </is>
      </c>
      <c r="B251" s="1" t="n">
        <v>45068</v>
      </c>
      <c r="C251" s="1" t="n">
        <v>45206</v>
      </c>
      <c r="D251" t="inlineStr">
        <is>
          <t>VÄSTMANLANDS LÄN</t>
        </is>
      </c>
      <c r="E251" t="inlineStr">
        <is>
          <t>ARBOGA</t>
        </is>
      </c>
      <c r="G251" t="n">
        <v>1.9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26633-2023</t>
        </is>
      </c>
      <c r="B252" s="1" t="n">
        <v>45092</v>
      </c>
      <c r="C252" s="1" t="n">
        <v>45206</v>
      </c>
      <c r="D252" t="inlineStr">
        <is>
          <t>VÄSTMANLANDS LÄN</t>
        </is>
      </c>
      <c r="E252" t="inlineStr">
        <is>
          <t>ARBOGA</t>
        </is>
      </c>
      <c r="G252" t="n">
        <v>0.8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30219-2023</t>
        </is>
      </c>
      <c r="B253" s="1" t="n">
        <v>45110</v>
      </c>
      <c r="C253" s="1" t="n">
        <v>45206</v>
      </c>
      <c r="D253" t="inlineStr">
        <is>
          <t>VÄSTMANLANDS LÄN</t>
        </is>
      </c>
      <c r="E253" t="inlineStr">
        <is>
          <t>ARBOGA</t>
        </is>
      </c>
      <c r="G253" t="n">
        <v>2.7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35314-2023</t>
        </is>
      </c>
      <c r="B254" s="1" t="n">
        <v>45145</v>
      </c>
      <c r="C254" s="1" t="n">
        <v>45206</v>
      </c>
      <c r="D254" t="inlineStr">
        <is>
          <t>VÄSTMANLANDS LÄN</t>
        </is>
      </c>
      <c r="E254" t="inlineStr">
        <is>
          <t>ARBOGA</t>
        </is>
      </c>
      <c r="G254" t="n">
        <v>1.7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35312-2023</t>
        </is>
      </c>
      <c r="B255" s="1" t="n">
        <v>45145</v>
      </c>
      <c r="C255" s="1" t="n">
        <v>45206</v>
      </c>
      <c r="D255" t="inlineStr">
        <is>
          <t>VÄSTMANLANDS LÄN</t>
        </is>
      </c>
      <c r="E255" t="inlineStr">
        <is>
          <t>ARBOGA</t>
        </is>
      </c>
      <c r="G255" t="n">
        <v>1.4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35315-2023</t>
        </is>
      </c>
      <c r="B256" s="1" t="n">
        <v>45145</v>
      </c>
      <c r="C256" s="1" t="n">
        <v>45206</v>
      </c>
      <c r="D256" t="inlineStr">
        <is>
          <t>VÄSTMANLANDS LÄN</t>
        </is>
      </c>
      <c r="E256" t="inlineStr">
        <is>
          <t>ARBOGA</t>
        </is>
      </c>
      <c r="G256" t="n">
        <v>2.3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35796-2023</t>
        </is>
      </c>
      <c r="B257" s="1" t="n">
        <v>45147</v>
      </c>
      <c r="C257" s="1" t="n">
        <v>45206</v>
      </c>
      <c r="D257" t="inlineStr">
        <is>
          <t>VÄSTMANLANDS LÄN</t>
        </is>
      </c>
      <c r="E257" t="inlineStr">
        <is>
          <t>ARBOGA</t>
        </is>
      </c>
      <c r="G257" t="n">
        <v>3.1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36529-2023</t>
        </is>
      </c>
      <c r="B258" s="1" t="n">
        <v>45153</v>
      </c>
      <c r="C258" s="1" t="n">
        <v>45206</v>
      </c>
      <c r="D258" t="inlineStr">
        <is>
          <t>VÄSTMANLANDS LÄN</t>
        </is>
      </c>
      <c r="E258" t="inlineStr">
        <is>
          <t>ARBOGA</t>
        </is>
      </c>
      <c r="G258" t="n">
        <v>1.5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39780-2023</t>
        </is>
      </c>
      <c r="B259" s="1" t="n">
        <v>45167</v>
      </c>
      <c r="C259" s="1" t="n">
        <v>45206</v>
      </c>
      <c r="D259" t="inlineStr">
        <is>
          <t>VÄSTMANLANDS LÄN</t>
        </is>
      </c>
      <c r="E259" t="inlineStr">
        <is>
          <t>ARBOGA</t>
        </is>
      </c>
      <c r="G259" t="n">
        <v>7.1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40238-2023</t>
        </is>
      </c>
      <c r="B260" s="1" t="n">
        <v>45169</v>
      </c>
      <c r="C260" s="1" t="n">
        <v>45206</v>
      </c>
      <c r="D260" t="inlineStr">
        <is>
          <t>VÄSTMANLANDS LÄN</t>
        </is>
      </c>
      <c r="E260" t="inlineStr">
        <is>
          <t>ARBOGA</t>
        </is>
      </c>
      <c r="G260" t="n">
        <v>2.8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40231-2023</t>
        </is>
      </c>
      <c r="B261" s="1" t="n">
        <v>45169</v>
      </c>
      <c r="C261" s="1" t="n">
        <v>45206</v>
      </c>
      <c r="D261" t="inlineStr">
        <is>
          <t>VÄSTMANLANDS LÄN</t>
        </is>
      </c>
      <c r="E261" t="inlineStr">
        <is>
          <t>ARBOGA</t>
        </is>
      </c>
      <c r="G261" t="n">
        <v>5.2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43812-2023</t>
        </is>
      </c>
      <c r="B262" s="1" t="n">
        <v>45187</v>
      </c>
      <c r="C262" s="1" t="n">
        <v>45206</v>
      </c>
      <c r="D262" t="inlineStr">
        <is>
          <t>VÄSTMANLANDS LÄN</t>
        </is>
      </c>
      <c r="E262" t="inlineStr">
        <is>
          <t>ARBOGA</t>
        </is>
      </c>
      <c r="F262" t="inlineStr">
        <is>
          <t>Sveaskog</t>
        </is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43802-2023</t>
        </is>
      </c>
      <c r="B263" s="1" t="n">
        <v>45187</v>
      </c>
      <c r="C263" s="1" t="n">
        <v>45206</v>
      </c>
      <c r="D263" t="inlineStr">
        <is>
          <t>VÄSTMANLANDS LÄN</t>
        </is>
      </c>
      <c r="E263" t="inlineStr">
        <is>
          <t>ARBOGA</t>
        </is>
      </c>
      <c r="F263" t="inlineStr">
        <is>
          <t>Sveaskog</t>
        </is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43813-2023</t>
        </is>
      </c>
      <c r="B264" s="1" t="n">
        <v>45187</v>
      </c>
      <c r="C264" s="1" t="n">
        <v>45206</v>
      </c>
      <c r="D264" t="inlineStr">
        <is>
          <t>VÄSTMANLANDS LÄN</t>
        </is>
      </c>
      <c r="E264" t="inlineStr">
        <is>
          <t>ARBOGA</t>
        </is>
      </c>
      <c r="F264" t="inlineStr">
        <is>
          <t>Sveaskog</t>
        </is>
      </c>
      <c r="G264" t="n">
        <v>0.5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>
      <c r="A265" t="inlineStr">
        <is>
          <t>A 43806-2023</t>
        </is>
      </c>
      <c r="B265" s="1" t="n">
        <v>45187</v>
      </c>
      <c r="C265" s="1" t="n">
        <v>45206</v>
      </c>
      <c r="D265" t="inlineStr">
        <is>
          <t>VÄSTMANLANDS LÄN</t>
        </is>
      </c>
      <c r="E265" t="inlineStr">
        <is>
          <t>ARBOGA</t>
        </is>
      </c>
      <c r="F265" t="inlineStr">
        <is>
          <t>Sveaskog</t>
        </is>
      </c>
      <c r="G265" t="n">
        <v>0.8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2023-10-07T22:46:41Z</dcterms:created>
  <dcterms:modified xmlns:dcterms="http://purl.org/dc/terms/" xmlns:xsi="http://www.w3.org/2001/XMLSchema-instance" xsi:type="dcterms:W3CDTF">2023-10-07T22:46:41Z</dcterms:modified>
</cp:coreProperties>
</file>