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45206</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45206</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45206</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45206</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45206</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45206</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45206</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45206</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45206</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45206</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45206</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45206</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45206</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45206</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39825-2022</t>
        </is>
      </c>
      <c r="B16" s="1" t="n">
        <v>44819</v>
      </c>
      <c r="C16" s="1" t="n">
        <v>45206</v>
      </c>
      <c r="D16" t="inlineStr">
        <is>
          <t>NORRBOTTENS LÄN</t>
        </is>
      </c>
      <c r="E16" t="inlineStr">
        <is>
          <t>ARVIDSJAUR</t>
        </is>
      </c>
      <c r="F16" t="inlineStr">
        <is>
          <t>Sveaskog</t>
        </is>
      </c>
      <c r="G16" t="n">
        <v>2.5</v>
      </c>
      <c r="H16" t="n">
        <v>0</v>
      </c>
      <c r="I16" t="n">
        <v>0</v>
      </c>
      <c r="J16" t="n">
        <v>2</v>
      </c>
      <c r="K16" t="n">
        <v>0</v>
      </c>
      <c r="L16" t="n">
        <v>0</v>
      </c>
      <c r="M16" t="n">
        <v>0</v>
      </c>
      <c r="N16" t="n">
        <v>0</v>
      </c>
      <c r="O16" t="n">
        <v>2</v>
      </c>
      <c r="P16" t="n">
        <v>0</v>
      </c>
      <c r="Q16" t="n">
        <v>2</v>
      </c>
      <c r="R16" s="2" t="inlineStr">
        <is>
          <t>Orange taggsvamp
Skrovlig taggsvamp</t>
        </is>
      </c>
      <c r="S16">
        <f>HYPERLINK("https://klasma.github.io/Logging_ARVIDSJAUR/artfynd/A 39825-2022.xlsx", "A 39825-2022")</f>
        <v/>
      </c>
      <c r="T16">
        <f>HYPERLINK("https://klasma.github.io/Logging_ARVIDSJAUR/kartor/A 39825-2022.png", "A 39825-2022")</f>
        <v/>
      </c>
      <c r="V16">
        <f>HYPERLINK("https://klasma.github.io/Logging_ARVIDSJAUR/klagomål/A 39825-2022.docx", "A 39825-2022")</f>
        <v/>
      </c>
      <c r="W16">
        <f>HYPERLINK("https://klasma.github.io/Logging_ARVIDSJAUR/klagomålsmail/A 39825-2022.docx", "A 39825-2022")</f>
        <v/>
      </c>
      <c r="X16">
        <f>HYPERLINK("https://klasma.github.io/Logging_ARVIDSJAUR/tillsyn/A 39825-2022.docx", "A 39825-2022")</f>
        <v/>
      </c>
      <c r="Y16">
        <f>HYPERLINK("https://klasma.github.io/Logging_ARVIDSJAUR/tillsynsmail/A 39825-2022.docx", "A 39825-2022")</f>
        <v/>
      </c>
    </row>
    <row r="17" ht="15" customHeight="1">
      <c r="A17" t="inlineStr">
        <is>
          <t>A 17180-2019</t>
        </is>
      </c>
      <c r="B17" s="1" t="n">
        <v>43551</v>
      </c>
      <c r="C17" s="1" t="n">
        <v>45206</v>
      </c>
      <c r="D17" t="inlineStr">
        <is>
          <t>NORRBOTTENS LÄN</t>
        </is>
      </c>
      <c r="E17" t="inlineStr">
        <is>
          <t>ARVIDSJAUR</t>
        </is>
      </c>
      <c r="G17" t="n">
        <v>1.6</v>
      </c>
      <c r="H17" t="n">
        <v>1</v>
      </c>
      <c r="I17" t="n">
        <v>0</v>
      </c>
      <c r="J17" t="n">
        <v>0</v>
      </c>
      <c r="K17" t="n">
        <v>0</v>
      </c>
      <c r="L17" t="n">
        <v>0</v>
      </c>
      <c r="M17" t="n">
        <v>0</v>
      </c>
      <c r="N17" t="n">
        <v>0</v>
      </c>
      <c r="O17" t="n">
        <v>0</v>
      </c>
      <c r="P17" t="n">
        <v>0</v>
      </c>
      <c r="Q17" t="n">
        <v>1</v>
      </c>
      <c r="R17" s="2" t="inlineStr">
        <is>
          <t>Revlummer</t>
        </is>
      </c>
      <c r="S17">
        <f>HYPERLINK("https://klasma.github.io/Logging_ARVIDSJAUR/artfynd/A 17180-2019.xlsx", "A 17180-2019")</f>
        <v/>
      </c>
      <c r="T17">
        <f>HYPERLINK("https://klasma.github.io/Logging_ARVIDSJAUR/kartor/A 17180-2019.png", "A 17180-2019")</f>
        <v/>
      </c>
      <c r="V17">
        <f>HYPERLINK("https://klasma.github.io/Logging_ARVIDSJAUR/klagomål/A 17180-2019.docx", "A 17180-2019")</f>
        <v/>
      </c>
      <c r="W17">
        <f>HYPERLINK("https://klasma.github.io/Logging_ARVIDSJAUR/klagomålsmail/A 17180-2019.docx", "A 17180-2019")</f>
        <v/>
      </c>
      <c r="X17">
        <f>HYPERLINK("https://klasma.github.io/Logging_ARVIDSJAUR/tillsyn/A 17180-2019.docx", "A 17180-2019")</f>
        <v/>
      </c>
      <c r="Y17">
        <f>HYPERLINK("https://klasma.github.io/Logging_ARVIDSJAUR/tillsynsmail/A 17180-2019.docx", "A 17180-2019")</f>
        <v/>
      </c>
    </row>
    <row r="18" ht="15" customHeight="1">
      <c r="A18" t="inlineStr">
        <is>
          <t>A 30414-2019</t>
        </is>
      </c>
      <c r="B18" s="1" t="n">
        <v>43635</v>
      </c>
      <c r="C18" s="1" t="n">
        <v>45206</v>
      </c>
      <c r="D18" t="inlineStr">
        <is>
          <t>NORRBOTTENS LÄN</t>
        </is>
      </c>
      <c r="E18" t="inlineStr">
        <is>
          <t>ARVIDSJAUR</t>
        </is>
      </c>
      <c r="F18" t="inlineStr">
        <is>
          <t>Sveaskog</t>
        </is>
      </c>
      <c r="G18" t="n">
        <v>4.3</v>
      </c>
      <c r="H18" t="n">
        <v>0</v>
      </c>
      <c r="I18" t="n">
        <v>0</v>
      </c>
      <c r="J18" t="n">
        <v>1</v>
      </c>
      <c r="K18" t="n">
        <v>0</v>
      </c>
      <c r="L18" t="n">
        <v>0</v>
      </c>
      <c r="M18" t="n">
        <v>0</v>
      </c>
      <c r="N18" t="n">
        <v>0</v>
      </c>
      <c r="O18" t="n">
        <v>1</v>
      </c>
      <c r="P18" t="n">
        <v>0</v>
      </c>
      <c r="Q18" t="n">
        <v>1</v>
      </c>
      <c r="R18" s="2" t="inlineStr">
        <is>
          <t>Motaggsvamp</t>
        </is>
      </c>
      <c r="S18">
        <f>HYPERLINK("https://klasma.github.io/Logging_ARVIDSJAUR/artfynd/A 30414-2019.xlsx", "A 30414-2019")</f>
        <v/>
      </c>
      <c r="T18">
        <f>HYPERLINK("https://klasma.github.io/Logging_ARVIDSJAUR/kartor/A 30414-2019.png", "A 30414-2019")</f>
        <v/>
      </c>
      <c r="V18">
        <f>HYPERLINK("https://klasma.github.io/Logging_ARVIDSJAUR/klagomål/A 30414-2019.docx", "A 30414-2019")</f>
        <v/>
      </c>
      <c r="W18">
        <f>HYPERLINK("https://klasma.github.io/Logging_ARVIDSJAUR/klagomålsmail/A 30414-2019.docx", "A 30414-2019")</f>
        <v/>
      </c>
      <c r="X18">
        <f>HYPERLINK("https://klasma.github.io/Logging_ARVIDSJAUR/tillsyn/A 30414-2019.docx", "A 30414-2019")</f>
        <v/>
      </c>
      <c r="Y18">
        <f>HYPERLINK("https://klasma.github.io/Logging_ARVIDSJAUR/tillsynsmail/A 30414-2019.docx", "A 30414-2019")</f>
        <v/>
      </c>
    </row>
    <row r="19" ht="15" customHeight="1">
      <c r="A19" t="inlineStr">
        <is>
          <t>A 31611-2019</t>
        </is>
      </c>
      <c r="B19" s="1" t="n">
        <v>43642</v>
      </c>
      <c r="C19" s="1" t="n">
        <v>45206</v>
      </c>
      <c r="D19" t="inlineStr">
        <is>
          <t>NORRBOTTENS LÄN</t>
        </is>
      </c>
      <c r="E19" t="inlineStr">
        <is>
          <t>ARVIDSJAUR</t>
        </is>
      </c>
      <c r="F19" t="inlineStr">
        <is>
          <t>Sveaskog</t>
        </is>
      </c>
      <c r="G19" t="n">
        <v>21.5</v>
      </c>
      <c r="H19" t="n">
        <v>0</v>
      </c>
      <c r="I19" t="n">
        <v>0</v>
      </c>
      <c r="J19" t="n">
        <v>1</v>
      </c>
      <c r="K19" t="n">
        <v>0</v>
      </c>
      <c r="L19" t="n">
        <v>0</v>
      </c>
      <c r="M19" t="n">
        <v>0</v>
      </c>
      <c r="N19" t="n">
        <v>0</v>
      </c>
      <c r="O19" t="n">
        <v>1</v>
      </c>
      <c r="P19" t="n">
        <v>0</v>
      </c>
      <c r="Q19" t="n">
        <v>1</v>
      </c>
      <c r="R19" s="2" t="inlineStr">
        <is>
          <t>Vaddporing</t>
        </is>
      </c>
      <c r="S19">
        <f>HYPERLINK("https://klasma.github.io/Logging_ARVIDSJAUR/artfynd/A 31611-2019.xlsx", "A 31611-2019")</f>
        <v/>
      </c>
      <c r="T19">
        <f>HYPERLINK("https://klasma.github.io/Logging_ARVIDSJAUR/kartor/A 31611-2019.png", "A 31611-2019")</f>
        <v/>
      </c>
      <c r="V19">
        <f>HYPERLINK("https://klasma.github.io/Logging_ARVIDSJAUR/klagomål/A 31611-2019.docx", "A 31611-2019")</f>
        <v/>
      </c>
      <c r="W19">
        <f>HYPERLINK("https://klasma.github.io/Logging_ARVIDSJAUR/klagomålsmail/A 31611-2019.docx", "A 31611-2019")</f>
        <v/>
      </c>
      <c r="X19">
        <f>HYPERLINK("https://klasma.github.io/Logging_ARVIDSJAUR/tillsyn/A 31611-2019.docx", "A 31611-2019")</f>
        <v/>
      </c>
      <c r="Y19">
        <f>HYPERLINK("https://klasma.github.io/Logging_ARVIDSJAUR/tillsynsmail/A 31611-2019.docx", "A 31611-2019")</f>
        <v/>
      </c>
    </row>
    <row r="20" ht="15" customHeight="1">
      <c r="A20" t="inlineStr">
        <is>
          <t>A 32173-2019</t>
        </is>
      </c>
      <c r="B20" s="1" t="n">
        <v>43643</v>
      </c>
      <c r="C20" s="1" t="n">
        <v>45206</v>
      </c>
      <c r="D20" t="inlineStr">
        <is>
          <t>NORRBOTTENS LÄN</t>
        </is>
      </c>
      <c r="E20" t="inlineStr">
        <is>
          <t>ARVIDSJAUR</t>
        </is>
      </c>
      <c r="F20" t="inlineStr">
        <is>
          <t>Sveaskog</t>
        </is>
      </c>
      <c r="G20" t="n">
        <v>6.1</v>
      </c>
      <c r="H20" t="n">
        <v>0</v>
      </c>
      <c r="I20" t="n">
        <v>0</v>
      </c>
      <c r="J20" t="n">
        <v>1</v>
      </c>
      <c r="K20" t="n">
        <v>0</v>
      </c>
      <c r="L20" t="n">
        <v>0</v>
      </c>
      <c r="M20" t="n">
        <v>0</v>
      </c>
      <c r="N20" t="n">
        <v>0</v>
      </c>
      <c r="O20" t="n">
        <v>1</v>
      </c>
      <c r="P20" t="n">
        <v>0</v>
      </c>
      <c r="Q20" t="n">
        <v>1</v>
      </c>
      <c r="R20" s="2" t="inlineStr">
        <is>
          <t>Motaggsvamp</t>
        </is>
      </c>
      <c r="S20">
        <f>HYPERLINK("https://klasma.github.io/Logging_ARVIDSJAUR/artfynd/A 32173-2019.xlsx", "A 32173-2019")</f>
        <v/>
      </c>
      <c r="T20">
        <f>HYPERLINK("https://klasma.github.io/Logging_ARVIDSJAUR/kartor/A 32173-2019.png", "A 32173-2019")</f>
        <v/>
      </c>
      <c r="V20">
        <f>HYPERLINK("https://klasma.github.io/Logging_ARVIDSJAUR/klagomål/A 32173-2019.docx", "A 32173-2019")</f>
        <v/>
      </c>
      <c r="W20">
        <f>HYPERLINK("https://klasma.github.io/Logging_ARVIDSJAUR/klagomålsmail/A 32173-2019.docx", "A 32173-2019")</f>
        <v/>
      </c>
      <c r="X20">
        <f>HYPERLINK("https://klasma.github.io/Logging_ARVIDSJAUR/tillsyn/A 32173-2019.docx", "A 32173-2019")</f>
        <v/>
      </c>
      <c r="Y20">
        <f>HYPERLINK("https://klasma.github.io/Logging_ARVIDSJAUR/tillsynsmail/A 32173-2019.docx", "A 32173-2019")</f>
        <v/>
      </c>
    </row>
    <row r="21" ht="15" customHeight="1">
      <c r="A21" t="inlineStr">
        <is>
          <t>A 33405-2021</t>
        </is>
      </c>
      <c r="B21" s="1" t="n">
        <v>44377</v>
      </c>
      <c r="C21" s="1" t="n">
        <v>45206</v>
      </c>
      <c r="D21" t="inlineStr">
        <is>
          <t>NORRBOTTENS LÄN</t>
        </is>
      </c>
      <c r="E21" t="inlineStr">
        <is>
          <t>ARVIDSJAUR</t>
        </is>
      </c>
      <c r="F21" t="inlineStr">
        <is>
          <t>Sveaskog</t>
        </is>
      </c>
      <c r="G21" t="n">
        <v>3.3</v>
      </c>
      <c r="H21" t="n">
        <v>1</v>
      </c>
      <c r="I21" t="n">
        <v>1</v>
      </c>
      <c r="J21" t="n">
        <v>0</v>
      </c>
      <c r="K21" t="n">
        <v>0</v>
      </c>
      <c r="L21" t="n">
        <v>0</v>
      </c>
      <c r="M21" t="n">
        <v>0</v>
      </c>
      <c r="N21" t="n">
        <v>0</v>
      </c>
      <c r="O21" t="n">
        <v>0</v>
      </c>
      <c r="P21" t="n">
        <v>0</v>
      </c>
      <c r="Q21" t="n">
        <v>1</v>
      </c>
      <c r="R21" s="2" t="inlineStr">
        <is>
          <t>Korallrot</t>
        </is>
      </c>
      <c r="S21">
        <f>HYPERLINK("https://klasma.github.io/Logging_ARVIDSJAUR/artfynd/A 33405-2021.xlsx", "A 33405-2021")</f>
        <v/>
      </c>
      <c r="T21">
        <f>HYPERLINK("https://klasma.github.io/Logging_ARVIDSJAUR/kartor/A 33405-2021.png", "A 33405-2021")</f>
        <v/>
      </c>
      <c r="V21">
        <f>HYPERLINK("https://klasma.github.io/Logging_ARVIDSJAUR/klagomål/A 33405-2021.docx", "A 33405-2021")</f>
        <v/>
      </c>
      <c r="W21">
        <f>HYPERLINK("https://klasma.github.io/Logging_ARVIDSJAUR/klagomålsmail/A 33405-2021.docx", "A 33405-2021")</f>
        <v/>
      </c>
      <c r="X21">
        <f>HYPERLINK("https://klasma.github.io/Logging_ARVIDSJAUR/tillsyn/A 33405-2021.docx", "A 33405-2021")</f>
        <v/>
      </c>
      <c r="Y21">
        <f>HYPERLINK("https://klasma.github.io/Logging_ARVIDSJAUR/tillsynsmail/A 33405-2021.docx", "A 33405-2021")</f>
        <v/>
      </c>
    </row>
    <row r="22" ht="15" customHeight="1">
      <c r="A22" t="inlineStr">
        <is>
          <t>A 40800-2021</t>
        </is>
      </c>
      <c r="B22" s="1" t="n">
        <v>44421</v>
      </c>
      <c r="C22" s="1" t="n">
        <v>45206</v>
      </c>
      <c r="D22" t="inlineStr">
        <is>
          <t>NORRBOTTENS LÄN</t>
        </is>
      </c>
      <c r="E22" t="inlineStr">
        <is>
          <t>ARVIDSJAUR</t>
        </is>
      </c>
      <c r="F22" t="inlineStr">
        <is>
          <t>Sveaskog</t>
        </is>
      </c>
      <c r="G22" t="n">
        <v>2.9</v>
      </c>
      <c r="H22" t="n">
        <v>0</v>
      </c>
      <c r="I22" t="n">
        <v>0</v>
      </c>
      <c r="J22" t="n">
        <v>1</v>
      </c>
      <c r="K22" t="n">
        <v>0</v>
      </c>
      <c r="L22" t="n">
        <v>0</v>
      </c>
      <c r="M22" t="n">
        <v>0</v>
      </c>
      <c r="N22" t="n">
        <v>0</v>
      </c>
      <c r="O22" t="n">
        <v>1</v>
      </c>
      <c r="P22" t="n">
        <v>0</v>
      </c>
      <c r="Q22" t="n">
        <v>1</v>
      </c>
      <c r="R22" s="2" t="inlineStr">
        <is>
          <t>Garnlav</t>
        </is>
      </c>
      <c r="S22">
        <f>HYPERLINK("https://klasma.github.io/Logging_ARVIDSJAUR/artfynd/A 40800-2021.xlsx", "A 40800-2021")</f>
        <v/>
      </c>
      <c r="T22">
        <f>HYPERLINK("https://klasma.github.io/Logging_ARVIDSJAUR/kartor/A 40800-2021.png", "A 40800-2021")</f>
        <v/>
      </c>
      <c r="V22">
        <f>HYPERLINK("https://klasma.github.io/Logging_ARVIDSJAUR/klagomål/A 40800-2021.docx", "A 40800-2021")</f>
        <v/>
      </c>
      <c r="W22">
        <f>HYPERLINK("https://klasma.github.io/Logging_ARVIDSJAUR/klagomålsmail/A 40800-2021.docx", "A 40800-2021")</f>
        <v/>
      </c>
      <c r="X22">
        <f>HYPERLINK("https://klasma.github.io/Logging_ARVIDSJAUR/tillsyn/A 40800-2021.docx", "A 40800-2021")</f>
        <v/>
      </c>
      <c r="Y22">
        <f>HYPERLINK("https://klasma.github.io/Logging_ARVIDSJAUR/tillsynsmail/A 40800-2021.docx", "A 40800-2021")</f>
        <v/>
      </c>
    </row>
    <row r="23" ht="15" customHeight="1">
      <c r="A23" t="inlineStr">
        <is>
          <t>A 57994-2021</t>
        </is>
      </c>
      <c r="B23" s="1" t="n">
        <v>44487</v>
      </c>
      <c r="C23" s="1" t="n">
        <v>45206</v>
      </c>
      <c r="D23" t="inlineStr">
        <is>
          <t>NORRBOTTENS LÄN</t>
        </is>
      </c>
      <c r="E23" t="inlineStr">
        <is>
          <t>ARVIDSJAUR</t>
        </is>
      </c>
      <c r="F23" t="inlineStr">
        <is>
          <t>Sveaskog</t>
        </is>
      </c>
      <c r="G23" t="n">
        <v>12.9</v>
      </c>
      <c r="H23" t="n">
        <v>1</v>
      </c>
      <c r="I23" t="n">
        <v>0</v>
      </c>
      <c r="J23" t="n">
        <v>1</v>
      </c>
      <c r="K23" t="n">
        <v>0</v>
      </c>
      <c r="L23" t="n">
        <v>0</v>
      </c>
      <c r="M23" t="n">
        <v>0</v>
      </c>
      <c r="N23" t="n">
        <v>0</v>
      </c>
      <c r="O23" t="n">
        <v>1</v>
      </c>
      <c r="P23" t="n">
        <v>0</v>
      </c>
      <c r="Q23" t="n">
        <v>1</v>
      </c>
      <c r="R23" s="2" t="inlineStr">
        <is>
          <t>Kungsörn</t>
        </is>
      </c>
      <c r="S23">
        <f>HYPERLINK("https://klasma.github.io/Logging_ARVIDSJAUR/artfynd/A 57994-2021.xlsx", "A 57994-2021")</f>
        <v/>
      </c>
      <c r="T23">
        <f>HYPERLINK("https://klasma.github.io/Logging_ARVIDSJAUR/kartor/A 57994-2021.png", "A 57994-2021")</f>
        <v/>
      </c>
      <c r="V23">
        <f>HYPERLINK("https://klasma.github.io/Logging_ARVIDSJAUR/klagomål/A 57994-2021.docx", "A 57994-2021")</f>
        <v/>
      </c>
      <c r="W23">
        <f>HYPERLINK("https://klasma.github.io/Logging_ARVIDSJAUR/klagomålsmail/A 57994-2021.docx", "A 57994-2021")</f>
        <v/>
      </c>
      <c r="X23">
        <f>HYPERLINK("https://klasma.github.io/Logging_ARVIDSJAUR/tillsyn/A 57994-2021.docx", "A 57994-2021")</f>
        <v/>
      </c>
      <c r="Y23">
        <f>HYPERLINK("https://klasma.github.io/Logging_ARVIDSJAUR/tillsynsmail/A 57994-2021.docx", "A 57994-2021")</f>
        <v/>
      </c>
    </row>
    <row r="24" ht="15" customHeight="1">
      <c r="A24" t="inlineStr">
        <is>
          <t>A 57926-2021</t>
        </is>
      </c>
      <c r="B24" s="1" t="n">
        <v>44487</v>
      </c>
      <c r="C24" s="1" t="n">
        <v>45206</v>
      </c>
      <c r="D24" t="inlineStr">
        <is>
          <t>NORRBOTTENS LÄN</t>
        </is>
      </c>
      <c r="E24" t="inlineStr">
        <is>
          <t>ARVIDSJAUR</t>
        </is>
      </c>
      <c r="F24" t="inlineStr">
        <is>
          <t>Sveaskog</t>
        </is>
      </c>
      <c r="G24" t="n">
        <v>28.6</v>
      </c>
      <c r="H24" t="n">
        <v>0</v>
      </c>
      <c r="I24" t="n">
        <v>0</v>
      </c>
      <c r="J24" t="n">
        <v>1</v>
      </c>
      <c r="K24" t="n">
        <v>0</v>
      </c>
      <c r="L24" t="n">
        <v>0</v>
      </c>
      <c r="M24" t="n">
        <v>0</v>
      </c>
      <c r="N24" t="n">
        <v>0</v>
      </c>
      <c r="O24" t="n">
        <v>1</v>
      </c>
      <c r="P24" t="n">
        <v>0</v>
      </c>
      <c r="Q24" t="n">
        <v>1</v>
      </c>
      <c r="R24" s="2" t="inlineStr">
        <is>
          <t>Tallticka</t>
        </is>
      </c>
      <c r="S24">
        <f>HYPERLINK("https://klasma.github.io/Logging_ARVIDSJAUR/artfynd/A 57926-2021.xlsx", "A 57926-2021")</f>
        <v/>
      </c>
      <c r="T24">
        <f>HYPERLINK("https://klasma.github.io/Logging_ARVIDSJAUR/kartor/A 57926-2021.png", "A 57926-2021")</f>
        <v/>
      </c>
      <c r="V24">
        <f>HYPERLINK("https://klasma.github.io/Logging_ARVIDSJAUR/klagomål/A 57926-2021.docx", "A 57926-2021")</f>
        <v/>
      </c>
      <c r="W24">
        <f>HYPERLINK("https://klasma.github.io/Logging_ARVIDSJAUR/klagomålsmail/A 57926-2021.docx", "A 57926-2021")</f>
        <v/>
      </c>
      <c r="X24">
        <f>HYPERLINK("https://klasma.github.io/Logging_ARVIDSJAUR/tillsyn/A 57926-2021.docx", "A 57926-2021")</f>
        <v/>
      </c>
      <c r="Y24">
        <f>HYPERLINK("https://klasma.github.io/Logging_ARVIDSJAUR/tillsynsmail/A 57926-2021.docx", "A 57926-2021")</f>
        <v/>
      </c>
    </row>
    <row r="25" ht="15" customHeight="1">
      <c r="A25" t="inlineStr">
        <is>
          <t>A 42556-2022</t>
        </is>
      </c>
      <c r="B25" s="1" t="n">
        <v>44831</v>
      </c>
      <c r="C25" s="1" t="n">
        <v>45206</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45206</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45206</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45206</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45206</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45206</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45206</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45206</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45206</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45206</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45206</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45206</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45206</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45206</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45206</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45206</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45206</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45206</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45206</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45206</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45206</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45206</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45206</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45206</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45206</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45206</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45206</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45206</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45206</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45206</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45206</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45206</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45206</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45206</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45206</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45206</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45206</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45206</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45206</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45206</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45206</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45206</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45206</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45206</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45206</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45206</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45206</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45206</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45206</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45206</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45206</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45206</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45206</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45206</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45206</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45206</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45206</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45206</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45206</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45206</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45206</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45206</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45206</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45206</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45206</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45206</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45206</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45206</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45206</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45206</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45206</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45206</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45206</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45206</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45206</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45206</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45206</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45206</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45206</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45206</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45206</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45206</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45206</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45206</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45206</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45206</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45206</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45206</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45206</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45206</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45206</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45206</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45206</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45206</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45206</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45206</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45206</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45206</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45206</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45206</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45206</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45206</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45206</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45206</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45206</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45206</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45206</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45206</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45206</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45206</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45206</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45206</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45206</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45206</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45206</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45206</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45206</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45206</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45206</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45206</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45206</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45206</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45206</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45206</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45206</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45206</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45206</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45206</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45206</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45206</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45206</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45206</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45206</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45206</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45206</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45206</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45206</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45206</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45206</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45206</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45206</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45206</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45206</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45206</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45206</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45206</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45206</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45206</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45206</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45206</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45206</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45206</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45206</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45206</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45206</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45206</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45206</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45206</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45206</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45206</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45206</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45206</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45206</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45206</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45206</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45206</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45206</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45206</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45206</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45206</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45206</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45206</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45206</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45206</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45206</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45206</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45206</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45206</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45206</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45206</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45206</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45206</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45206</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45206</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45206</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45206</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45206</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45206</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45206</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45206</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45206</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45206</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45206</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45206</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45206</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45206</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45206</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45206</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45206</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45206</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45206</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45206</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45206</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45206</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45206</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45206</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45206</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45206</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45206</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45206</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45206</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45206</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45206</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45206</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45206</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45206</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45206</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45206</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45206</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45206</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45206</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45206</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45206</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45206</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45206</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45206</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45206</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45206</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45206</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45206</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45206</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45206</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45206</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45206</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45206</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45206</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45206</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45206</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45206</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45206</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45206</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45206</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45206</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45206</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45206</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45206</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45206</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45206</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45206</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45206</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45206</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45206</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45206</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45206</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45206</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45206</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45206</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45206</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45206</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45206</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45206</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45206</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45206</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45206</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45206</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45206</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45206</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45206</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45206</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45206</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45206</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45206</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45206</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45206</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45206</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45206</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45206</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45206</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45206</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45206</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45206</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45206</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45206</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45206</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45206</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45206</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45206</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45206</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45206</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45206</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45206</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45206</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45206</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45206</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45206</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45206</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45206</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45206</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45206</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45206</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45206</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45206</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45206</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45206</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45206</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45206</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45206</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45206</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45206</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45206</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45206</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45206</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45206</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45206</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45206</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45206</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45206</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45206</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45206</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45206</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45206</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45206</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45206</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45206</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45206</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45206</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45206</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45206</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45206</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45206</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45206</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45206</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45206</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45206</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45206</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45206</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45206</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45206</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45206</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45206</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45206</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45206</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45206</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45206</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45206</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45206</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45206</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45206</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45206</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45206</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45206</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45206</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45206</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45206</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45206</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45206</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45206</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45206</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45206</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45206</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45206</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45206</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45206</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45206</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45206</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45206</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45206</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45206</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45206</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45206</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45206</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45206</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45206</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45206</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45206</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45206</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45206</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45206</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45206</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45206</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45206</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45206</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45206</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45206</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45206</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45206</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45206</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45206</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45206</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45206</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45206</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45206</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45206</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45206</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45206</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45206</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45206</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45206</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45206</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45206</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45206</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45206</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45206</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45206</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45206</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45206</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45206</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45206</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45206</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45206</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45206</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45206</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45206</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45206</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45206</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45206</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45206</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45206</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45206</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45206</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45206</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45206</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45206</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45206</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45206</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45206</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45206</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45206</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45206</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45206</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45206</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45206</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45206</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45206</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45206</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45206</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45206</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45206</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45206</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45206</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45206</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45206</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45206</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45206</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45206</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45206</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45206</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45206</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2023-10-07T22:47:45Z</dcterms:created>
  <dcterms:modified xmlns:dcterms="http://purl.org/dc/terms/" xmlns:xsi="http://www.w3.org/2001/XMLSchema-instance" xsi:type="dcterms:W3CDTF">2023-10-07T22:47:45Z</dcterms:modified>
</cp:coreProperties>
</file>