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45192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45192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45192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45192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45192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45192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45192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45192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45192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45192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45192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57535-2018.xlsx", "A 57535-2018")</f>
        <v/>
      </c>
      <c r="T12">
        <f>HYPERLINK("https://klasma.github.io/Logging_ARVIKA/kartor/A 57535-2018.png", "A 57535-2018")</f>
        <v/>
      </c>
      <c r="V12">
        <f>HYPERLINK("https://klasma.github.io/Logging_ARVIKA/klagomål/A 57535-2018.docx", "A 57535-2018")</f>
        <v/>
      </c>
      <c r="W12">
        <f>HYPERLINK("https://klasma.github.io/Logging_ARVIKA/klagomålsmail/A 57535-2018.docx", "A 57535-2018")</f>
        <v/>
      </c>
      <c r="X12">
        <f>HYPERLINK("https://klasma.github.io/Logging_ARVIKA/tillsyn/A 57535-2018.docx", "A 57535-2018")</f>
        <v/>
      </c>
      <c r="Y12">
        <f>HYPERLINK("https://klasma.github.io/Logging_ARVIKA/tillsynsmail/A 57535-2018.docx", "A 57535-2018")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45192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68629-2019.xlsx", "A 68629-2019")</f>
        <v/>
      </c>
      <c r="T13">
        <f>HYPERLINK("https://klasma.github.io/Logging_ARVIKA/kartor/A 68629-2019.png", "A 68629-2019")</f>
        <v/>
      </c>
      <c r="V13">
        <f>HYPERLINK("https://klasma.github.io/Logging_ARVIKA/klagomål/A 68629-2019.docx", "A 68629-2019")</f>
        <v/>
      </c>
      <c r="W13">
        <f>HYPERLINK("https://klasma.github.io/Logging_ARVIKA/klagomålsmail/A 68629-2019.docx", "A 68629-2019")</f>
        <v/>
      </c>
      <c r="X13">
        <f>HYPERLINK("https://klasma.github.io/Logging_ARVIKA/tillsyn/A 68629-2019.docx", "A 68629-2019")</f>
        <v/>
      </c>
      <c r="Y13">
        <f>HYPERLINK("https://klasma.github.io/Logging_ARVIKA/tillsynsmail/A 68629-2019.docx", "A 68629-2019")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45192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45750-2021.xlsx", "A 45750-2021")</f>
        <v/>
      </c>
      <c r="T14">
        <f>HYPERLINK("https://klasma.github.io/Logging_ARVIKA/kartor/A 45750-2021.png", "A 45750-2021")</f>
        <v/>
      </c>
      <c r="V14">
        <f>HYPERLINK("https://klasma.github.io/Logging_ARVIKA/klagomål/A 45750-2021.docx", "A 45750-2021")</f>
        <v/>
      </c>
      <c r="W14">
        <f>HYPERLINK("https://klasma.github.io/Logging_ARVIKA/klagomålsmail/A 45750-2021.docx", "A 45750-2021")</f>
        <v/>
      </c>
      <c r="X14">
        <f>HYPERLINK("https://klasma.github.io/Logging_ARVIKA/tillsyn/A 45750-2021.docx", "A 45750-2021")</f>
        <v/>
      </c>
      <c r="Y14">
        <f>HYPERLINK("https://klasma.github.io/Logging_ARVIKA/tillsynsmail/A 45750-2021.docx", "A 45750-2021")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45192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54323-2021.xlsx", "A 54323-2021")</f>
        <v/>
      </c>
      <c r="T15">
        <f>HYPERLINK("https://klasma.github.io/Logging_ARVIKA/kartor/A 54323-2021.png", "A 54323-2021")</f>
        <v/>
      </c>
      <c r="V15">
        <f>HYPERLINK("https://klasma.github.io/Logging_ARVIKA/klagomål/A 54323-2021.docx", "A 54323-2021")</f>
        <v/>
      </c>
      <c r="W15">
        <f>HYPERLINK("https://klasma.github.io/Logging_ARVIKA/klagomålsmail/A 54323-2021.docx", "A 54323-2021")</f>
        <v/>
      </c>
      <c r="X15">
        <f>HYPERLINK("https://klasma.github.io/Logging_ARVIKA/tillsyn/A 54323-2021.docx", "A 54323-2021")</f>
        <v/>
      </c>
      <c r="Y15">
        <f>HYPERLINK("https://klasma.github.io/Logging_ARVIKA/tillsynsmail/A 54323-2021.docx", "A 54323-2021")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45192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69928-2021.xlsx", "A 69928-2021")</f>
        <v/>
      </c>
      <c r="T16">
        <f>HYPERLINK("https://klasma.github.io/Logging_ARVIKA/kartor/A 69928-2021.png", "A 69928-2021")</f>
        <v/>
      </c>
      <c r="V16">
        <f>HYPERLINK("https://klasma.github.io/Logging_ARVIKA/klagomål/A 69928-2021.docx", "A 69928-2021")</f>
        <v/>
      </c>
      <c r="W16">
        <f>HYPERLINK("https://klasma.github.io/Logging_ARVIKA/klagomålsmail/A 69928-2021.docx", "A 69928-2021")</f>
        <v/>
      </c>
      <c r="X16">
        <f>HYPERLINK("https://klasma.github.io/Logging_ARVIKA/tillsyn/A 69928-2021.docx", "A 69928-2021")</f>
        <v/>
      </c>
      <c r="Y16">
        <f>HYPERLINK("https://klasma.github.io/Logging_ARVIKA/tillsynsmail/A 69928-2021.docx", "A 69928-2021")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45192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3340-2022.xlsx", "A 3340-2022")</f>
        <v/>
      </c>
      <c r="T17">
        <f>HYPERLINK("https://klasma.github.io/Logging_ARVIKA/kartor/A 3340-2022.png", "A 3340-2022")</f>
        <v/>
      </c>
      <c r="V17">
        <f>HYPERLINK("https://klasma.github.io/Logging_ARVIKA/klagomål/A 3340-2022.docx", "A 3340-2022")</f>
        <v/>
      </c>
      <c r="W17">
        <f>HYPERLINK("https://klasma.github.io/Logging_ARVIKA/klagomålsmail/A 3340-2022.docx", "A 3340-2022")</f>
        <v/>
      </c>
      <c r="X17">
        <f>HYPERLINK("https://klasma.github.io/Logging_ARVIKA/tillsyn/A 3340-2022.docx", "A 3340-2022")</f>
        <v/>
      </c>
      <c r="Y17">
        <f>HYPERLINK("https://klasma.github.io/Logging_ARVIKA/tillsynsmail/A 3340-2022.docx", "A 3340-2022")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45192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51769-2022.xlsx", "A 51769-2022")</f>
        <v/>
      </c>
      <c r="T18">
        <f>HYPERLINK("https://klasma.github.io/Logging_ARVIKA/kartor/A 51769-2022.png", "A 51769-2022")</f>
        <v/>
      </c>
      <c r="U18">
        <f>HYPERLINK("https://klasma.github.io/Logging_ARVIKA/knärot/A 51769-2022.png", "A 51769-2022")</f>
        <v/>
      </c>
      <c r="V18">
        <f>HYPERLINK("https://klasma.github.io/Logging_ARVIKA/klagomål/A 51769-2022.docx", "A 51769-2022")</f>
        <v/>
      </c>
      <c r="W18">
        <f>HYPERLINK("https://klasma.github.io/Logging_ARVIKA/klagomålsmail/A 51769-2022.docx", "A 51769-2022")</f>
        <v/>
      </c>
      <c r="X18">
        <f>HYPERLINK("https://klasma.github.io/Logging_ARVIKA/tillsyn/A 51769-2022.docx", "A 51769-2022")</f>
        <v/>
      </c>
      <c r="Y18">
        <f>HYPERLINK("https://klasma.github.io/Logging_ARVIKA/tillsynsmail/A 51769-2022.docx", "A 51769-2022")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45192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13630-2023.xlsx", "A 13630-2023")</f>
        <v/>
      </c>
      <c r="T19">
        <f>HYPERLINK("https://klasma.github.io/Logging_ARVIKA/kartor/A 13630-2023.png", "A 13630-2023")</f>
        <v/>
      </c>
      <c r="V19">
        <f>HYPERLINK("https://klasma.github.io/Logging_ARVIKA/klagomål/A 13630-2023.docx", "A 13630-2023")</f>
        <v/>
      </c>
      <c r="W19">
        <f>HYPERLINK("https://klasma.github.io/Logging_ARVIKA/klagomålsmail/A 13630-2023.docx", "A 13630-2023")</f>
        <v/>
      </c>
      <c r="X19">
        <f>HYPERLINK("https://klasma.github.io/Logging_ARVIKA/tillsyn/A 13630-2023.docx", "A 13630-2023")</f>
        <v/>
      </c>
      <c r="Y19">
        <f>HYPERLINK("https://klasma.github.io/Logging_ARVIKA/tillsynsmail/A 13630-2023.docx", "A 13630-2023")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45192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36762-2018.xlsx", "A 36762-2018")</f>
        <v/>
      </c>
      <c r="T20">
        <f>HYPERLINK("https://klasma.github.io/Logging_ARVIKA/kartor/A 36762-2018.png", "A 36762-2018")</f>
        <v/>
      </c>
      <c r="V20">
        <f>HYPERLINK("https://klasma.github.io/Logging_ARVIKA/klagomål/A 36762-2018.docx", "A 36762-2018")</f>
        <v/>
      </c>
      <c r="W20">
        <f>HYPERLINK("https://klasma.github.io/Logging_ARVIKA/klagomålsmail/A 36762-2018.docx", "A 36762-2018")</f>
        <v/>
      </c>
      <c r="X20">
        <f>HYPERLINK("https://klasma.github.io/Logging_ARVIKA/tillsyn/A 36762-2018.docx", "A 36762-2018")</f>
        <v/>
      </c>
      <c r="Y20">
        <f>HYPERLINK("https://klasma.github.io/Logging_ARVIKA/tillsynsmail/A 36762-2018.docx", "A 36762-2018")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45192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45192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45192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45192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45192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45192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45192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45192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45192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45192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45192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45192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45192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45192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45192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37342-2021.xlsx", "A 37342-2021")</f>
        <v/>
      </c>
      <c r="T35">
        <f>HYPERLINK("https://klasma.github.io/Logging_ARVIKA/kartor/A 37342-2021.png", "A 37342-2021")</f>
        <v/>
      </c>
      <c r="U35">
        <f>HYPERLINK("https://klasma.github.io/Logging_ARVIKA/knärot/A 37342-2021.png", "A 37342-2021")</f>
        <v/>
      </c>
      <c r="V35">
        <f>HYPERLINK("https://klasma.github.io/Logging_ARVIKA/klagomål/A 37342-2021.docx", "A 37342-2021")</f>
        <v/>
      </c>
      <c r="W35">
        <f>HYPERLINK("https://klasma.github.io/Logging_ARVIKA/klagomålsmail/A 37342-2021.docx", "A 37342-2021")</f>
        <v/>
      </c>
      <c r="X35">
        <f>HYPERLINK("https://klasma.github.io/Logging_ARVIKA/tillsyn/A 37342-2021.docx", "A 37342-2021")</f>
        <v/>
      </c>
      <c r="Y35">
        <f>HYPERLINK("https://klasma.github.io/Logging_ARVIKA/tillsynsmail/A 37342-2021.docx", "A 37342-2021")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45192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56872-2021.xlsx", "A 56872-2021")</f>
        <v/>
      </c>
      <c r="T36">
        <f>HYPERLINK("https://klasma.github.io/Logging_ARVIKA/kartor/A 56872-2021.png", "A 56872-2021")</f>
        <v/>
      </c>
      <c r="U36">
        <f>HYPERLINK("https://klasma.github.io/Logging_ARVIKA/knärot/A 56872-2021.png", "A 56872-2021")</f>
        <v/>
      </c>
      <c r="V36">
        <f>HYPERLINK("https://klasma.github.io/Logging_ARVIKA/klagomål/A 56872-2021.docx", "A 56872-2021")</f>
        <v/>
      </c>
      <c r="W36">
        <f>HYPERLINK("https://klasma.github.io/Logging_ARVIKA/klagomålsmail/A 56872-2021.docx", "A 56872-2021")</f>
        <v/>
      </c>
      <c r="X36">
        <f>HYPERLINK("https://klasma.github.io/Logging_ARVIKA/tillsyn/A 56872-2021.docx", "A 56872-2021")</f>
        <v/>
      </c>
      <c r="Y36">
        <f>HYPERLINK("https://klasma.github.io/Logging_ARVIKA/tillsynsmail/A 56872-2021.docx", "A 56872-2021")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45192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62619-2021.xlsx", "A 62619-2021")</f>
        <v/>
      </c>
      <c r="T37">
        <f>HYPERLINK("https://klasma.github.io/Logging_ARVIKA/kartor/A 62619-2021.png", "A 62619-2021")</f>
        <v/>
      </c>
      <c r="V37">
        <f>HYPERLINK("https://klasma.github.io/Logging_ARVIKA/klagomål/A 62619-2021.docx", "A 62619-2021")</f>
        <v/>
      </c>
      <c r="W37">
        <f>HYPERLINK("https://klasma.github.io/Logging_ARVIKA/klagomålsmail/A 62619-2021.docx", "A 62619-2021")</f>
        <v/>
      </c>
      <c r="X37">
        <f>HYPERLINK("https://klasma.github.io/Logging_ARVIKA/tillsyn/A 62619-2021.docx", "A 62619-2021")</f>
        <v/>
      </c>
      <c r="Y37">
        <f>HYPERLINK("https://klasma.github.io/Logging_ARVIKA/tillsynsmail/A 62619-2021.docx", "A 62619-2021")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45192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72222-2021.xlsx", "A 72222-2021")</f>
        <v/>
      </c>
      <c r="T38">
        <f>HYPERLINK("https://klasma.github.io/Logging_ARVIKA/kartor/A 72222-2021.png", "A 72222-2021")</f>
        <v/>
      </c>
      <c r="U38">
        <f>HYPERLINK("https://klasma.github.io/Logging_ARVIKA/knärot/A 72222-2021.png", "A 72222-2021")</f>
        <v/>
      </c>
      <c r="V38">
        <f>HYPERLINK("https://klasma.github.io/Logging_ARVIKA/klagomål/A 72222-2021.docx", "A 72222-2021")</f>
        <v/>
      </c>
      <c r="W38">
        <f>HYPERLINK("https://klasma.github.io/Logging_ARVIKA/klagomålsmail/A 72222-2021.docx", "A 72222-2021")</f>
        <v/>
      </c>
      <c r="X38">
        <f>HYPERLINK("https://klasma.github.io/Logging_ARVIKA/tillsyn/A 72222-2021.docx", "A 72222-2021")</f>
        <v/>
      </c>
      <c r="Y38">
        <f>HYPERLINK("https://klasma.github.io/Logging_ARVIKA/tillsynsmail/A 72222-2021.docx", "A 72222-2021")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45192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72829-2021.xlsx", "A 72829-2021")</f>
        <v/>
      </c>
      <c r="T39">
        <f>HYPERLINK("https://klasma.github.io/Logging_ARVIKA/kartor/A 72829-2021.png", "A 72829-2021")</f>
        <v/>
      </c>
      <c r="U39">
        <f>HYPERLINK("https://klasma.github.io/Logging_ARVIKA/knärot/A 72829-2021.png", "A 72829-2021")</f>
        <v/>
      </c>
      <c r="V39">
        <f>HYPERLINK("https://klasma.github.io/Logging_ARVIKA/klagomål/A 72829-2021.docx", "A 72829-2021")</f>
        <v/>
      </c>
      <c r="W39">
        <f>HYPERLINK("https://klasma.github.io/Logging_ARVIKA/klagomålsmail/A 72829-2021.docx", "A 72829-2021")</f>
        <v/>
      </c>
      <c r="X39">
        <f>HYPERLINK("https://klasma.github.io/Logging_ARVIKA/tillsyn/A 72829-2021.docx", "A 72829-2021")</f>
        <v/>
      </c>
      <c r="Y39">
        <f>HYPERLINK("https://klasma.github.io/Logging_ARVIKA/tillsynsmail/A 72829-2021.docx", "A 72829-2021")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45192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73999-2021.xlsx", "A 73999-2021")</f>
        <v/>
      </c>
      <c r="T40">
        <f>HYPERLINK("https://klasma.github.io/Logging_ARVIKA/kartor/A 73999-2021.png", "A 73999-2021")</f>
        <v/>
      </c>
      <c r="U40">
        <f>HYPERLINK("https://klasma.github.io/Logging_ARVIKA/knärot/A 73999-2021.png", "A 73999-2021")</f>
        <v/>
      </c>
      <c r="V40">
        <f>HYPERLINK("https://klasma.github.io/Logging_ARVIKA/klagomål/A 73999-2021.docx", "A 73999-2021")</f>
        <v/>
      </c>
      <c r="W40">
        <f>HYPERLINK("https://klasma.github.io/Logging_ARVIKA/klagomålsmail/A 73999-2021.docx", "A 73999-2021")</f>
        <v/>
      </c>
      <c r="X40">
        <f>HYPERLINK("https://klasma.github.io/Logging_ARVIKA/tillsyn/A 73999-2021.docx", "A 73999-2021")</f>
        <v/>
      </c>
      <c r="Y40">
        <f>HYPERLINK("https://klasma.github.io/Logging_ARVIKA/tillsynsmail/A 73999-2021.docx", "A 73999-2021")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45192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6814-2022.xlsx", "A 6814-2022")</f>
        <v/>
      </c>
      <c r="T41">
        <f>HYPERLINK("https://klasma.github.io/Logging_ARVIKA/kartor/A 6814-2022.png", "A 6814-2022")</f>
        <v/>
      </c>
      <c r="V41">
        <f>HYPERLINK("https://klasma.github.io/Logging_ARVIKA/klagomål/A 6814-2022.docx", "A 6814-2022")</f>
        <v/>
      </c>
      <c r="W41">
        <f>HYPERLINK("https://klasma.github.io/Logging_ARVIKA/klagomålsmail/A 6814-2022.docx", "A 6814-2022")</f>
        <v/>
      </c>
      <c r="X41">
        <f>HYPERLINK("https://klasma.github.io/Logging_ARVIKA/tillsyn/A 6814-2022.docx", "A 6814-2022")</f>
        <v/>
      </c>
      <c r="Y41">
        <f>HYPERLINK("https://klasma.github.io/Logging_ARVIKA/tillsynsmail/A 6814-2022.docx", "A 6814-2022")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45192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8846-2022.xlsx", "A 8846-2022")</f>
        <v/>
      </c>
      <c r="T42">
        <f>HYPERLINK("https://klasma.github.io/Logging_ARVIKA/kartor/A 8846-2022.png", "A 8846-2022")</f>
        <v/>
      </c>
      <c r="V42">
        <f>HYPERLINK("https://klasma.github.io/Logging_ARVIKA/klagomål/A 8846-2022.docx", "A 8846-2022")</f>
        <v/>
      </c>
      <c r="W42">
        <f>HYPERLINK("https://klasma.github.io/Logging_ARVIKA/klagomålsmail/A 8846-2022.docx", "A 8846-2022")</f>
        <v/>
      </c>
      <c r="X42">
        <f>HYPERLINK("https://klasma.github.io/Logging_ARVIKA/tillsyn/A 8846-2022.docx", "A 8846-2022")</f>
        <v/>
      </c>
      <c r="Y42">
        <f>HYPERLINK("https://klasma.github.io/Logging_ARVIKA/tillsynsmail/A 8846-2022.docx", "A 8846-2022")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45192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24756-2022.xlsx", "A 24756-2022")</f>
        <v/>
      </c>
      <c r="T43">
        <f>HYPERLINK("https://klasma.github.io/Logging_ARVIKA/kartor/A 24756-2022.png", "A 24756-2022")</f>
        <v/>
      </c>
      <c r="V43">
        <f>HYPERLINK("https://klasma.github.io/Logging_ARVIKA/klagomål/A 24756-2022.docx", "A 24756-2022")</f>
        <v/>
      </c>
      <c r="W43">
        <f>HYPERLINK("https://klasma.github.io/Logging_ARVIKA/klagomålsmail/A 24756-2022.docx", "A 24756-2022")</f>
        <v/>
      </c>
      <c r="X43">
        <f>HYPERLINK("https://klasma.github.io/Logging_ARVIKA/tillsyn/A 24756-2022.docx", "A 24756-2022")</f>
        <v/>
      </c>
      <c r="Y43">
        <f>HYPERLINK("https://klasma.github.io/Logging_ARVIKA/tillsynsmail/A 24756-2022.docx", "A 24756-2022")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45192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46927-2022.xlsx", "A 46927-2022")</f>
        <v/>
      </c>
      <c r="T44">
        <f>HYPERLINK("https://klasma.github.io/Logging_ARVIKA/kartor/A 46927-2022.png", "A 46927-2022")</f>
        <v/>
      </c>
      <c r="U44">
        <f>HYPERLINK("https://klasma.github.io/Logging_ARVIKA/knärot/A 46927-2022.png", "A 46927-2022")</f>
        <v/>
      </c>
      <c r="V44">
        <f>HYPERLINK("https://klasma.github.io/Logging_ARVIKA/klagomål/A 46927-2022.docx", "A 46927-2022")</f>
        <v/>
      </c>
      <c r="W44">
        <f>HYPERLINK("https://klasma.github.io/Logging_ARVIKA/klagomålsmail/A 46927-2022.docx", "A 46927-2022")</f>
        <v/>
      </c>
      <c r="X44">
        <f>HYPERLINK("https://klasma.github.io/Logging_ARVIKA/tillsyn/A 46927-2022.docx", "A 46927-2022")</f>
        <v/>
      </c>
      <c r="Y44">
        <f>HYPERLINK("https://klasma.github.io/Logging_ARVIKA/tillsynsmail/A 46927-2022.docx", "A 46927-2022")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45192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47699-2022.xlsx", "A 47699-2022")</f>
        <v/>
      </c>
      <c r="T45">
        <f>HYPERLINK("https://klasma.github.io/Logging_ARVIKA/kartor/A 47699-2022.png", "A 47699-2022")</f>
        <v/>
      </c>
      <c r="V45">
        <f>HYPERLINK("https://klasma.github.io/Logging_ARVIKA/klagomål/A 47699-2022.docx", "A 47699-2022")</f>
        <v/>
      </c>
      <c r="W45">
        <f>HYPERLINK("https://klasma.github.io/Logging_ARVIKA/klagomålsmail/A 47699-2022.docx", "A 47699-2022")</f>
        <v/>
      </c>
      <c r="X45">
        <f>HYPERLINK("https://klasma.github.io/Logging_ARVIKA/tillsyn/A 47699-2022.docx", "A 47699-2022")</f>
        <v/>
      </c>
      <c r="Y45">
        <f>HYPERLINK("https://klasma.github.io/Logging_ARVIKA/tillsynsmail/A 47699-2022.docx", "A 47699-2022")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45192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56676-2022.xlsx", "A 56676-2022")</f>
        <v/>
      </c>
      <c r="T46">
        <f>HYPERLINK("https://klasma.github.io/Logging_ARVIKA/kartor/A 56676-2022.png", "A 56676-2022")</f>
        <v/>
      </c>
      <c r="U46">
        <f>HYPERLINK("https://klasma.github.io/Logging_ARVIKA/knärot/A 56676-2022.png", "A 56676-2022")</f>
        <v/>
      </c>
      <c r="V46">
        <f>HYPERLINK("https://klasma.github.io/Logging_ARVIKA/klagomål/A 56676-2022.docx", "A 56676-2022")</f>
        <v/>
      </c>
      <c r="W46">
        <f>HYPERLINK("https://klasma.github.io/Logging_ARVIKA/klagomålsmail/A 56676-2022.docx", "A 56676-2022")</f>
        <v/>
      </c>
      <c r="X46">
        <f>HYPERLINK("https://klasma.github.io/Logging_ARVIKA/tillsyn/A 56676-2022.docx", "A 56676-2022")</f>
        <v/>
      </c>
      <c r="Y46">
        <f>HYPERLINK("https://klasma.github.io/Logging_ARVIKA/tillsynsmail/A 56676-2022.docx", "A 56676-2022")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45192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8525-2023.xlsx", "A 8525-2023")</f>
        <v/>
      </c>
      <c r="T47">
        <f>HYPERLINK("https://klasma.github.io/Logging_ARVIKA/kartor/A 8525-2023.png", "A 8525-2023")</f>
        <v/>
      </c>
      <c r="U47">
        <f>HYPERLINK("https://klasma.github.io/Logging_ARVIKA/knärot/A 8525-2023.png", "A 8525-2023")</f>
        <v/>
      </c>
      <c r="V47">
        <f>HYPERLINK("https://klasma.github.io/Logging_ARVIKA/klagomål/A 8525-2023.docx", "A 8525-2023")</f>
        <v/>
      </c>
      <c r="W47">
        <f>HYPERLINK("https://klasma.github.io/Logging_ARVIKA/klagomålsmail/A 8525-2023.docx", "A 8525-2023")</f>
        <v/>
      </c>
      <c r="X47">
        <f>HYPERLINK("https://klasma.github.io/Logging_ARVIKA/tillsyn/A 8525-2023.docx", "A 8525-2023")</f>
        <v/>
      </c>
      <c r="Y47">
        <f>HYPERLINK("https://klasma.github.io/Logging_ARVIKA/tillsynsmail/A 8525-2023.docx", "A 8525-2023")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45192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8591-2023.xlsx", "A 8591-2023")</f>
        <v/>
      </c>
      <c r="T48">
        <f>HYPERLINK("https://klasma.github.io/Logging_ARVIKA/kartor/A 8591-2023.png", "A 8591-2023")</f>
        <v/>
      </c>
      <c r="U48">
        <f>HYPERLINK("https://klasma.github.io/Logging_ARVIKA/knärot/A 8591-2023.png", "A 8591-2023")</f>
        <v/>
      </c>
      <c r="V48">
        <f>HYPERLINK("https://klasma.github.io/Logging_ARVIKA/klagomål/A 8591-2023.docx", "A 8591-2023")</f>
        <v/>
      </c>
      <c r="W48">
        <f>HYPERLINK("https://klasma.github.io/Logging_ARVIKA/klagomålsmail/A 8591-2023.docx", "A 8591-2023")</f>
        <v/>
      </c>
      <c r="X48">
        <f>HYPERLINK("https://klasma.github.io/Logging_ARVIKA/tillsyn/A 8591-2023.docx", "A 8591-2023")</f>
        <v/>
      </c>
      <c r="Y48">
        <f>HYPERLINK("https://klasma.github.io/Logging_ARVIKA/tillsynsmail/A 8591-2023.docx", "A 8591-2023")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45192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15145-2023.xlsx", "A 15145-2023")</f>
        <v/>
      </c>
      <c r="T49">
        <f>HYPERLINK("https://klasma.github.io/Logging_ARVIKA/kartor/A 15145-2023.png", "A 15145-2023")</f>
        <v/>
      </c>
      <c r="U49">
        <f>HYPERLINK("https://klasma.github.io/Logging_ARVIKA/knärot/A 15145-2023.png", "A 15145-2023")</f>
        <v/>
      </c>
      <c r="V49">
        <f>HYPERLINK("https://klasma.github.io/Logging_ARVIKA/klagomål/A 15145-2023.docx", "A 15145-2023")</f>
        <v/>
      </c>
      <c r="W49">
        <f>HYPERLINK("https://klasma.github.io/Logging_ARVIKA/klagomålsmail/A 15145-2023.docx", "A 15145-2023")</f>
        <v/>
      </c>
      <c r="X49">
        <f>HYPERLINK("https://klasma.github.io/Logging_ARVIKA/tillsyn/A 15145-2023.docx", "A 15145-2023")</f>
        <v/>
      </c>
      <c r="Y49">
        <f>HYPERLINK("https://klasma.github.io/Logging_ARVIKA/tillsynsmail/A 15145-2023.docx", "A 15145-2023")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45192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24239-2023.xlsx", "A 24239-2023")</f>
        <v/>
      </c>
      <c r="T50">
        <f>HYPERLINK("https://klasma.github.io/Logging_ARVIKA/kartor/A 24239-2023.png", "A 24239-2023")</f>
        <v/>
      </c>
      <c r="U50">
        <f>HYPERLINK("https://klasma.github.io/Logging_ARVIKA/knärot/A 24239-2023.png", "A 24239-2023")</f>
        <v/>
      </c>
      <c r="V50">
        <f>HYPERLINK("https://klasma.github.io/Logging_ARVIKA/klagomål/A 24239-2023.docx", "A 24239-2023")</f>
        <v/>
      </c>
      <c r="W50">
        <f>HYPERLINK("https://klasma.github.io/Logging_ARVIKA/klagomålsmail/A 24239-2023.docx", "A 24239-2023")</f>
        <v/>
      </c>
      <c r="X50">
        <f>HYPERLINK("https://klasma.github.io/Logging_ARVIKA/tillsyn/A 24239-2023.docx", "A 24239-2023")</f>
        <v/>
      </c>
      <c r="Y50">
        <f>HYPERLINK("https://klasma.github.io/Logging_ARVIKA/tillsynsmail/A 24239-2023.docx", "A 24239-2023")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45192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32877-2023.xlsx", "A 32877-2023")</f>
        <v/>
      </c>
      <c r="T51">
        <f>HYPERLINK("https://klasma.github.io/Logging_ARVIKA/kartor/A 32877-2023.png", "A 32877-2023")</f>
        <v/>
      </c>
      <c r="U51">
        <f>HYPERLINK("https://klasma.github.io/Logging_ARVIKA/knärot/A 32877-2023.png", "A 32877-2023")</f>
        <v/>
      </c>
      <c r="V51">
        <f>HYPERLINK("https://klasma.github.io/Logging_ARVIKA/klagomål/A 32877-2023.docx", "A 32877-2023")</f>
        <v/>
      </c>
      <c r="W51">
        <f>HYPERLINK("https://klasma.github.io/Logging_ARVIKA/klagomålsmail/A 32877-2023.docx", "A 32877-2023")</f>
        <v/>
      </c>
      <c r="X51">
        <f>HYPERLINK("https://klasma.github.io/Logging_ARVIKA/tillsyn/A 32877-2023.docx", "A 32877-2023")</f>
        <v/>
      </c>
      <c r="Y51">
        <f>HYPERLINK("https://klasma.github.io/Logging_ARVIKA/tillsynsmail/A 32877-2023.docx", "A 32877-2023")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45192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45192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45192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45192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45192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45192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45192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45192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45192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45192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45192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45192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45192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45192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45192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45192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45192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45192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45192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45192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45192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45192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45192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45192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45192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45192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45192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45192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45192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45192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45192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45192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45192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45192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45192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45192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45192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45192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45192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45192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45192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45192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45192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45192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45192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45192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45192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45192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45192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45192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45192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45192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45192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45192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45192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45192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45192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45192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45192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45192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45192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45192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45192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45192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45192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45192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45192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45192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45192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45192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45192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45192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45192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45192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45192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45192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45192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45192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45192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45192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45192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45192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45192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45192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45192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45192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45192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45192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45192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45192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45192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45192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45192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45192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45192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45192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45192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45192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45192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45192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45192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45192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45192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45192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45192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45192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45192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45192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45192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45192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45192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45192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45192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45192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45192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45192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45192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45192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45192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45192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45192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45192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45192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45192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45192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45192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45192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45192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45192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45192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45192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45192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45192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45192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45192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45192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45192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45192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45192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45192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45192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45192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45192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45192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45192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45192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45192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45192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45192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45192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45192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45192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45192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45192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45192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45192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45192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45192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45192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45192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45192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45192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45192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45192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45192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45192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45192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45192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45192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45192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45192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45192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45192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45192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45192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45192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45192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45192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45192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45192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45192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45192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45192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45192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45192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45192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45192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45192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45192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45192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45192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45192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45192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45192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45192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45192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45192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45192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45192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45192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45192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45192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45192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45192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45192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45192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45192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45192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45192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45192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45192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45192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45192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45192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45192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45192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45192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45192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45192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45192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45192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45192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45192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45192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45192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45192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45192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45192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45192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45192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45192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45192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45192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45192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45192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45192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45192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45192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45192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45192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45192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45192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45192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45192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45192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45192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45192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45192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45192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45192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45192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45192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45192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45192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45192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45192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45192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45192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45192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45192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45192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45192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45192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45192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45192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45192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45192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45192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45192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45192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45192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45192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45192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45192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45192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45192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45192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45192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45192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45192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45192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45192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45192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45192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45192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45192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45192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45192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45192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45192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45192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45192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45192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45192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45192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45192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45192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45192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45192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45192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45192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45192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45192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45192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45192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45192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45192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45192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45192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45192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45192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45192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45192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45192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45192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45192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45192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45192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45192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45192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45192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45192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45192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45192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45192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45192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45192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45192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45192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45192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45192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45192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45192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45192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45192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45192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45192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45192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45192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45192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45192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45192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45192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45192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45192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45192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45192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45192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45192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45192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45192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45192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45192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45192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45192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45192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45192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45192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45192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45192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45192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45192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45192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45192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45192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45192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45192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45192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45192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45192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45192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45192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45192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45192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45192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45192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45192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45192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45192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45192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45192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45192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45192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45192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45192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45192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45192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45192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45192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45192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45192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45192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45192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45192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45192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45192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45192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45192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45192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45192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45192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45192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45192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45192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45192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45192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45192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45192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45192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45192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45192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45192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45192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45192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45192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45192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45192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45192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45192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45192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45192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45192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45192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45192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45192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45192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45192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45192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45192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45192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45192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45192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45192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45192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45192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45192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45192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45192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45192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45192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45192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45192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45192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45192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45192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45192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45192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45192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45192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45192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45192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45192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45192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45192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45192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45192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45192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45192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45192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45192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45192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45192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45192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45192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45192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45192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45192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45192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45192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45192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45192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45192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45192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45192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45192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41686-2021.png", "A 41686-2021")</f>
        <v/>
      </c>
      <c r="V526">
        <f>HYPERLINK("https://klasma.github.io/Logging_ARVIKA/klagomål/A 41686-2021.docx", "A 41686-2021")</f>
        <v/>
      </c>
      <c r="W526">
        <f>HYPERLINK("https://klasma.github.io/Logging_ARVIKA/klagomålsmail/A 41686-2021.docx", "A 41686-2021")</f>
        <v/>
      </c>
      <c r="X526">
        <f>HYPERLINK("https://klasma.github.io/Logging_ARVIKA/tillsyn/A 41686-2021.docx", "A 41686-2021")</f>
        <v/>
      </c>
      <c r="Y526">
        <f>HYPERLINK("https://klasma.github.io/Logging_ARVIKA/tillsynsmail/A 41686-2021.docx", "A 41686-2021")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45192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45192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45192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45192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45192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45192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45192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45192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45192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45192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45192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45192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45192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45192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45192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45192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45192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45192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45192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45192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45192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45192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45192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45192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45192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45192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45192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45192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45192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45192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45192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45192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45192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45192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45192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45192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45192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45192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45192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45192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45192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45192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45192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45192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45192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45192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45192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45192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45192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45192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45192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45192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45192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45192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45192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45192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45192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45192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45192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45192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45192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45192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45192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45192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45192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45192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45192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45192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45192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45192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45192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45192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45192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45192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45192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45192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45192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45192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45192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45192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45192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45192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45192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45192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45192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45192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45192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45192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45192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45192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45192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45192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45192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45192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45192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45192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45192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45192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45192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45192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45192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45192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45192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45192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45192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45192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45192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45192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45192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45192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45192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45192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45192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45192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45192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45192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45192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45192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45192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45192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45192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45192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45192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45192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45192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45192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45192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45192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45192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45192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45192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45192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45192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45192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45192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16240-2022.png", "A 16240-2022")</f>
        <v/>
      </c>
      <c r="V661">
        <f>HYPERLINK("https://klasma.github.io/Logging_ARVIKA/klagomål/A 16240-2022.docx", "A 16240-2022")</f>
        <v/>
      </c>
      <c r="W661">
        <f>HYPERLINK("https://klasma.github.io/Logging_ARVIKA/klagomålsmail/A 16240-2022.docx", "A 16240-2022")</f>
        <v/>
      </c>
      <c r="X661">
        <f>HYPERLINK("https://klasma.github.io/Logging_ARVIKA/tillsyn/A 16240-2022.docx", "A 16240-2022")</f>
        <v/>
      </c>
      <c r="Y661">
        <f>HYPERLINK("https://klasma.github.io/Logging_ARVIKA/tillsynsmail/A 16240-2022.docx", "A 16240-2022")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45192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45192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45192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45192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45192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45192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45192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45192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45192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45192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45192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45192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45192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45192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45192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45192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45192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45192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45192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45192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45192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45192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45192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45192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45192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45192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45192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45192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45192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45192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45192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45192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45192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45192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45192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45192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45192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45192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45192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45192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45192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45192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45192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45192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45192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45192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45192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45192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45192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45192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45192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45192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45192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45192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45192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45192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45192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45192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45192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45192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45192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45192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45192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45192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45192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45192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45192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45192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45192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45192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45192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45192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45192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45192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45192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45192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45192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45192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45192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45192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45192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45192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45192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45192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45192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45192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45192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45192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45192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45192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45192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45192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45192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45192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45192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45192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45192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45192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45192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45192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45192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45192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45192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45192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45192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45192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45192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45192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45192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45192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45192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45192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45192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45192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45192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45192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45192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45192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45192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45192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45192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45192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45192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45192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45192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45192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45192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45192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45192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45192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45192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45192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45192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45192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45192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45192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45192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45192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45192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45192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45192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45192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45192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45192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45192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45192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45192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45192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45192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45192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45192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45192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45192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45192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45192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45192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45192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45192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45192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45192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45192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45192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45192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45192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45192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45192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45192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45192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45192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45192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45192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45192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45192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45192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45192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45192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45192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45192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45192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45192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45192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45192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45192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45192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45192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45192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45192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45192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45192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45192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45192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45192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45192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45192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45192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45192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45192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45192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45192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45192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45192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45192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45192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45192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45192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45192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45192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45192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45192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45192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45192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45192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45192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45192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45192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45192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45192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45192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45192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45192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45192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45192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45192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45192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45192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45192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45192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45192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45192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45192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45192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45192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45192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45192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45192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45192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45192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45192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45192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45192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45192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45192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45192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45192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45192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45192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45192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45192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45192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45192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45192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45192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45192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45192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45192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45192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45192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45192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45192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45192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45192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45192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45192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45192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45192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45192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45192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45192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45192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45192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45192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45192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45192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45192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45192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45192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45192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45192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45192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45192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45192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45192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45192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45192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45192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45192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45192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45192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45192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45192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45192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45192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45192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45192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45192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45192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45192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45192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45192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45192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45192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45192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45192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45192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45192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45192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45192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45192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45192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45192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45192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45192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45192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45192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45192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45192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45192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45192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45192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45192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45192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45192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45192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45192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45192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45192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45192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45192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45192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45192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45192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45192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45192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45192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45192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45192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45192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45192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45192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45192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45192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45192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45192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45192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45192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45192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45192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45192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45192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45192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45192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45192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45192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45192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45192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45192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45192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45192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45192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45192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2023-09-23T07:08:16Z</dcterms:created>
  <dcterms:modified xmlns:dcterms="http://purl.org/dc/terms/" xmlns:xsi="http://www.w3.org/2001/XMLSchema-instance" xsi:type="dcterms:W3CDTF">2023-09-23T07:08:17Z</dcterms:modified>
</cp:coreProperties>
</file>