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45188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14785-2023.xlsx", "A 14785-2023")</f>
        <v/>
      </c>
      <c r="T2">
        <f>HYPERLINK("https://klasma.github.io/Logging_AVESTA/kartor/A 14785-2023.png", "A 14785-2023")</f>
        <v/>
      </c>
      <c r="V2">
        <f>HYPERLINK("https://klasma.github.io/Logging_AVESTA/klagomål/A 14785-2023.docx", "A 14785-2023")</f>
        <v/>
      </c>
      <c r="W2">
        <f>HYPERLINK("https://klasma.github.io/Logging_AVESTA/klagomålsmail/A 14785-2023.docx", "A 14785-2023")</f>
        <v/>
      </c>
      <c r="X2">
        <f>HYPERLINK("https://klasma.github.io/Logging_AVESTA/tillsyn/A 14785-2023.docx", "A 14785-2023")</f>
        <v/>
      </c>
      <c r="Y2">
        <f>HYPERLINK("https://klasma.github.io/Logging_AVESTA/tillsynsmail/A 14785-2023.docx",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45188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35844-2021.xlsx", "A 35844-2021")</f>
        <v/>
      </c>
      <c r="T3">
        <f>HYPERLINK("https://klasma.github.io/Logging_AVESTA/kartor/A 35844-2021.png", "A 35844-2021")</f>
        <v/>
      </c>
      <c r="V3">
        <f>HYPERLINK("https://klasma.github.io/Logging_AVESTA/klagomål/A 35844-2021.docx", "A 35844-2021")</f>
        <v/>
      </c>
      <c r="W3">
        <f>HYPERLINK("https://klasma.github.io/Logging_AVESTA/klagomålsmail/A 35844-2021.docx", "A 35844-2021")</f>
        <v/>
      </c>
      <c r="X3">
        <f>HYPERLINK("https://klasma.github.io/Logging_AVESTA/tillsyn/A 35844-2021.docx", "A 35844-2021")</f>
        <v/>
      </c>
      <c r="Y3">
        <f>HYPERLINK("https://klasma.github.io/Logging_AVESTA/tillsynsmail/A 35844-2021.docx", "A 35844-2021")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45188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35854-2021.xlsx", "A 35854-2021")</f>
        <v/>
      </c>
      <c r="T4">
        <f>HYPERLINK("https://klasma.github.io/Logging_AVESTA/kartor/A 35854-2021.png", "A 35854-2021")</f>
        <v/>
      </c>
      <c r="V4">
        <f>HYPERLINK("https://klasma.github.io/Logging_AVESTA/klagomål/A 35854-2021.docx", "A 35854-2021")</f>
        <v/>
      </c>
      <c r="W4">
        <f>HYPERLINK("https://klasma.github.io/Logging_AVESTA/klagomålsmail/A 35854-2021.docx", "A 35854-2021")</f>
        <v/>
      </c>
      <c r="X4">
        <f>HYPERLINK("https://klasma.github.io/Logging_AVESTA/tillsyn/A 35854-2021.docx", "A 35854-2021")</f>
        <v/>
      </c>
      <c r="Y4">
        <f>HYPERLINK("https://klasma.github.io/Logging_AVESTA/tillsynsmail/A 35854-2021.docx", "A 35854-2021")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45188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36468-2021.xlsx", "A 36468-2021")</f>
        <v/>
      </c>
      <c r="T5">
        <f>HYPERLINK("https://klasma.github.io/Logging_AVESTA/kartor/A 36468-2021.png", "A 36468-2021")</f>
        <v/>
      </c>
      <c r="V5">
        <f>HYPERLINK("https://klasma.github.io/Logging_AVESTA/klagomål/A 36468-2021.docx", "A 36468-2021")</f>
        <v/>
      </c>
      <c r="W5">
        <f>HYPERLINK("https://klasma.github.io/Logging_AVESTA/klagomålsmail/A 36468-2021.docx", "A 36468-2021")</f>
        <v/>
      </c>
      <c r="X5">
        <f>HYPERLINK("https://klasma.github.io/Logging_AVESTA/tillsyn/A 36468-2021.docx", "A 36468-2021")</f>
        <v/>
      </c>
      <c r="Y5">
        <f>HYPERLINK("https://klasma.github.io/Logging_AVESTA/tillsynsmail/A 36468-2021.docx", "A 36468-2021")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45188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20396-2022.xlsx", "A 20396-2022")</f>
        <v/>
      </c>
      <c r="T6">
        <f>HYPERLINK("https://klasma.github.io/Logging_AVESTA/kartor/A 20396-2022.png", "A 20396-2022")</f>
        <v/>
      </c>
      <c r="U6">
        <f>HYPERLINK("https://klasma.github.io/Logging_AVESTA/knärot/A 20396-2022.png", "A 20396-2022")</f>
        <v/>
      </c>
      <c r="V6">
        <f>HYPERLINK("https://klasma.github.io/Logging_AVESTA/klagomål/A 20396-2022.docx", "A 20396-2022")</f>
        <v/>
      </c>
      <c r="W6">
        <f>HYPERLINK("https://klasma.github.io/Logging_AVESTA/klagomålsmail/A 20396-2022.docx", "A 20396-2022")</f>
        <v/>
      </c>
      <c r="X6">
        <f>HYPERLINK("https://klasma.github.io/Logging_AVESTA/tillsyn/A 20396-2022.docx", "A 20396-2022")</f>
        <v/>
      </c>
      <c r="Y6">
        <f>HYPERLINK("https://klasma.github.io/Logging_AVESTA/tillsynsmail/A 20396-2022.docx", "A 20396-2022")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45188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69304-2021.xlsx", "A 69304-2021")</f>
        <v/>
      </c>
      <c r="T7">
        <f>HYPERLINK("https://klasma.github.io/Logging_AVESTA/kartor/A 69304-2021.png", "A 69304-2021")</f>
        <v/>
      </c>
      <c r="U7">
        <f>HYPERLINK("https://klasma.github.io/Logging_AVESTA/knärot/A 69304-2021.png", "A 69304-2021")</f>
        <v/>
      </c>
      <c r="V7">
        <f>HYPERLINK("https://klasma.github.io/Logging_AVESTA/klagomål/A 69304-2021.docx", "A 69304-2021")</f>
        <v/>
      </c>
      <c r="W7">
        <f>HYPERLINK("https://klasma.github.io/Logging_AVESTA/klagomålsmail/A 69304-2021.docx", "A 69304-2021")</f>
        <v/>
      </c>
      <c r="X7">
        <f>HYPERLINK("https://klasma.github.io/Logging_AVESTA/tillsyn/A 69304-2021.docx", "A 69304-2021")</f>
        <v/>
      </c>
      <c r="Y7">
        <f>HYPERLINK("https://klasma.github.io/Logging_AVESTA/tillsynsmail/A 69304-2021.docx", "A 69304-2021")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45188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1688-2022.xlsx", "A 1688-2022")</f>
        <v/>
      </c>
      <c r="T8">
        <f>HYPERLINK("https://klasma.github.io/Logging_AVESTA/kartor/A 1688-2022.png", "A 1688-2022")</f>
        <v/>
      </c>
      <c r="U8">
        <f>HYPERLINK("https://klasma.github.io/Logging_AVESTA/knärot/A 1688-2022.png", "A 1688-2022")</f>
        <v/>
      </c>
      <c r="V8">
        <f>HYPERLINK("https://klasma.github.io/Logging_AVESTA/klagomål/A 1688-2022.docx", "A 1688-2022")</f>
        <v/>
      </c>
      <c r="W8">
        <f>HYPERLINK("https://klasma.github.io/Logging_AVESTA/klagomålsmail/A 1688-2022.docx", "A 1688-2022")</f>
        <v/>
      </c>
      <c r="X8">
        <f>HYPERLINK("https://klasma.github.io/Logging_AVESTA/tillsyn/A 1688-2022.docx", "A 1688-2022")</f>
        <v/>
      </c>
      <c r="Y8">
        <f>HYPERLINK("https://klasma.github.io/Logging_AVESTA/tillsynsmail/A 1688-2022.docx", "A 1688-2022")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45188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31017-2022.xlsx", "A 31017-2022")</f>
        <v/>
      </c>
      <c r="T9">
        <f>HYPERLINK("https://klasma.github.io/Logging_AVESTA/kartor/A 31017-2022.png", "A 31017-2022")</f>
        <v/>
      </c>
      <c r="V9">
        <f>HYPERLINK("https://klasma.github.io/Logging_AVESTA/klagomål/A 31017-2022.docx", "A 31017-2022")</f>
        <v/>
      </c>
      <c r="W9">
        <f>HYPERLINK("https://klasma.github.io/Logging_AVESTA/klagomålsmail/A 31017-2022.docx", "A 31017-2022")</f>
        <v/>
      </c>
      <c r="X9">
        <f>HYPERLINK("https://klasma.github.io/Logging_AVESTA/tillsyn/A 31017-2022.docx", "A 31017-2022")</f>
        <v/>
      </c>
      <c r="Y9">
        <f>HYPERLINK("https://klasma.github.io/Logging_AVESTA/tillsynsmail/A 31017-2022.docx", "A 31017-2022")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45188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31009-2023.xlsx", "A 31009-2023")</f>
        <v/>
      </c>
      <c r="T10">
        <f>HYPERLINK("https://klasma.github.io/Logging_AVESTA/kartor/A 31009-2023.png", "A 31009-2023")</f>
        <v/>
      </c>
      <c r="V10">
        <f>HYPERLINK("https://klasma.github.io/Logging_AVESTA/klagomål/A 31009-2023.docx", "A 31009-2023")</f>
        <v/>
      </c>
      <c r="W10">
        <f>HYPERLINK("https://klasma.github.io/Logging_AVESTA/klagomålsmail/A 31009-2023.docx", "A 31009-2023")</f>
        <v/>
      </c>
      <c r="X10">
        <f>HYPERLINK("https://klasma.github.io/Logging_AVESTA/tillsyn/A 31009-2023.docx", "A 31009-2023")</f>
        <v/>
      </c>
      <c r="Y10">
        <f>HYPERLINK("https://klasma.github.io/Logging_AVESTA/tillsynsmail/A 31009-2023.docx", "A 31009-2023")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45188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4998-2020.xlsx", "A 4998-2020")</f>
        <v/>
      </c>
      <c r="T11">
        <f>HYPERLINK("https://klasma.github.io/Logging_AVESTA/kartor/A 4998-2020.png", "A 4998-2020")</f>
        <v/>
      </c>
      <c r="U11">
        <f>HYPERLINK("https://klasma.github.io/Logging_AVESTA/knärot/A 4998-2020.png", "A 4998-2020")</f>
        <v/>
      </c>
      <c r="V11">
        <f>HYPERLINK("https://klasma.github.io/Logging_AVESTA/klagomål/A 4998-2020.docx", "A 4998-2020")</f>
        <v/>
      </c>
      <c r="W11">
        <f>HYPERLINK("https://klasma.github.io/Logging_AVESTA/klagomålsmail/A 4998-2020.docx", "A 4998-2020")</f>
        <v/>
      </c>
      <c r="X11">
        <f>HYPERLINK("https://klasma.github.io/Logging_AVESTA/tillsyn/A 4998-2020.docx", "A 4998-2020")</f>
        <v/>
      </c>
      <c r="Y11">
        <f>HYPERLINK("https://klasma.github.io/Logging_AVESTA/tillsynsmail/A 4998-2020.docx", "A 4998-2020")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45188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1695-2022.xlsx", "A 1695-2022")</f>
        <v/>
      </c>
      <c r="T12">
        <f>HYPERLINK("https://klasma.github.io/Logging_AVESTA/kartor/A 1695-2022.png", "A 1695-2022")</f>
        <v/>
      </c>
      <c r="U12">
        <f>HYPERLINK("https://klasma.github.io/Logging_AVESTA/knärot/A 1695-2022.png", "A 1695-2022")</f>
        <v/>
      </c>
      <c r="V12">
        <f>HYPERLINK("https://klasma.github.io/Logging_AVESTA/klagomål/A 1695-2022.docx", "A 1695-2022")</f>
        <v/>
      </c>
      <c r="W12">
        <f>HYPERLINK("https://klasma.github.io/Logging_AVESTA/klagomålsmail/A 1695-2022.docx", "A 1695-2022")</f>
        <v/>
      </c>
      <c r="X12">
        <f>HYPERLINK("https://klasma.github.io/Logging_AVESTA/tillsyn/A 1695-2022.docx", "A 1695-2022")</f>
        <v/>
      </c>
      <c r="Y12">
        <f>HYPERLINK("https://klasma.github.io/Logging_AVESTA/tillsynsmail/A 1695-2022.docx", "A 1695-2022")</f>
        <v/>
      </c>
    </row>
    <row r="13" ht="15" customHeight="1">
      <c r="A13" t="inlineStr">
        <is>
          <t>A 43454-2023</t>
        </is>
      </c>
      <c r="B13" s="1" t="n">
        <v>45184</v>
      </c>
      <c r="C13" s="1" t="n">
        <v>45188</v>
      </c>
      <c r="D13" t="inlineStr">
        <is>
          <t>DALARNAS LÄN</t>
        </is>
      </c>
      <c r="E13" t="inlineStr">
        <is>
          <t>AVESTA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HYPERLINK("https://klasma.github.io/Logging_AVESTA/artfynd/A 43454-2023.xlsx", "A 43454-2023")</f>
        <v/>
      </c>
      <c r="T13">
        <f>HYPERLINK("https://klasma.github.io/Logging_AVESTA/kartor/A 43454-2023.png", "A 43454-2023")</f>
        <v/>
      </c>
      <c r="V13">
        <f>HYPERLINK("https://klasma.github.io/Logging_AVESTA/klagomål/A 43454-2023.docx", "A 43454-2023")</f>
        <v/>
      </c>
      <c r="W13">
        <f>HYPERLINK("https://klasma.github.io/Logging_AVESTA/klagomålsmail/A 43454-2023.docx", "A 43454-2023")</f>
        <v/>
      </c>
      <c r="X13">
        <f>HYPERLINK("https://klasma.github.io/Logging_AVESTA/tillsyn/A 43454-2023.docx", "A 43454-2023")</f>
        <v/>
      </c>
      <c r="Y13">
        <f>HYPERLINK("https://klasma.github.io/Logging_AVESTA/tillsynsmail/A 43454-2023.docx", "A 43454-2023")</f>
        <v/>
      </c>
    </row>
    <row r="14" ht="15" customHeight="1">
      <c r="A14" t="inlineStr">
        <is>
          <t>A 34258-2018</t>
        </is>
      </c>
      <c r="B14" s="1" t="n">
        <v>43318</v>
      </c>
      <c r="C14" s="1" t="n">
        <v>45188</v>
      </c>
      <c r="D14" t="inlineStr">
        <is>
          <t>DALARNAS LÄN</t>
        </is>
      </c>
      <c r="E14" t="inlineStr">
        <is>
          <t>AVESTA</t>
        </is>
      </c>
      <c r="G14" t="n">
        <v>7.5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44870-2018</t>
        </is>
      </c>
      <c r="B15" s="1" t="n">
        <v>43360</v>
      </c>
      <c r="C15" s="1" t="n">
        <v>45188</v>
      </c>
      <c r="D15" t="inlineStr">
        <is>
          <t>DALARNAS LÄN</t>
        </is>
      </c>
      <c r="E15" t="inlineStr">
        <is>
          <t>AVESTA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64878-2018</t>
        </is>
      </c>
      <c r="B16" s="1" t="n">
        <v>43431</v>
      </c>
      <c r="C16" s="1" t="n">
        <v>45188</v>
      </c>
      <c r="D16" t="inlineStr">
        <is>
          <t>DALARNAS LÄN</t>
        </is>
      </c>
      <c r="E16" t="inlineStr">
        <is>
          <t>AVESTA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65697-2018</t>
        </is>
      </c>
      <c r="B17" s="1" t="n">
        <v>43433</v>
      </c>
      <c r="C17" s="1" t="n">
        <v>45188</v>
      </c>
      <c r="D17" t="inlineStr">
        <is>
          <t>DALARNAS LÄN</t>
        </is>
      </c>
      <c r="E17" t="inlineStr">
        <is>
          <t>AVESTA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66380-2018</t>
        </is>
      </c>
      <c r="B18" s="1" t="n">
        <v>43436</v>
      </c>
      <c r="C18" s="1" t="n">
        <v>45188</v>
      </c>
      <c r="D18" t="inlineStr">
        <is>
          <t>DALARNAS LÄN</t>
        </is>
      </c>
      <c r="E18" t="inlineStr">
        <is>
          <t>AVESTA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69674-2018</t>
        </is>
      </c>
      <c r="B19" s="1" t="n">
        <v>43444</v>
      </c>
      <c r="C19" s="1" t="n">
        <v>45188</v>
      </c>
      <c r="D19" t="inlineStr">
        <is>
          <t>DALARNAS LÄN</t>
        </is>
      </c>
      <c r="E19" t="inlineStr">
        <is>
          <t>AVESTA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70466-2018</t>
        </is>
      </c>
      <c r="B20" s="1" t="n">
        <v>43447</v>
      </c>
      <c r="C20" s="1" t="n">
        <v>45188</v>
      </c>
      <c r="D20" t="inlineStr">
        <is>
          <t>DALARNAS LÄN</t>
        </is>
      </c>
      <c r="E20" t="inlineStr">
        <is>
          <t>AVESTA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71656-2018</t>
        </is>
      </c>
      <c r="B21" s="1" t="n">
        <v>43454</v>
      </c>
      <c r="C21" s="1" t="n">
        <v>45188</v>
      </c>
      <c r="D21" t="inlineStr">
        <is>
          <t>DALARNAS LÄN</t>
        </is>
      </c>
      <c r="E21" t="inlineStr">
        <is>
          <t>AVESTA</t>
        </is>
      </c>
      <c r="F21" t="inlineStr">
        <is>
          <t>Bergvik skog väst AB</t>
        </is>
      </c>
      <c r="G21" t="n">
        <v>2.9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2370-2019</t>
        </is>
      </c>
      <c r="B22" s="1" t="n">
        <v>43468</v>
      </c>
      <c r="C22" s="1" t="n">
        <v>45188</v>
      </c>
      <c r="D22" t="inlineStr">
        <is>
          <t>DALARNAS LÄN</t>
        </is>
      </c>
      <c r="E22" t="inlineStr">
        <is>
          <t>AVESTA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1270-2019</t>
        </is>
      </c>
      <c r="B23" s="1" t="n">
        <v>43473</v>
      </c>
      <c r="C23" s="1" t="n">
        <v>45188</v>
      </c>
      <c r="D23" t="inlineStr">
        <is>
          <t>DALARNAS LÄN</t>
        </is>
      </c>
      <c r="E23" t="inlineStr">
        <is>
          <t>AVESTA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7604-2019</t>
        </is>
      </c>
      <c r="B24" s="1" t="n">
        <v>43499</v>
      </c>
      <c r="C24" s="1" t="n">
        <v>45188</v>
      </c>
      <c r="D24" t="inlineStr">
        <is>
          <t>DALARNAS LÄN</t>
        </is>
      </c>
      <c r="E24" t="inlineStr">
        <is>
          <t>AVESTA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9897-2019</t>
        </is>
      </c>
      <c r="B25" s="1" t="n">
        <v>43509</v>
      </c>
      <c r="C25" s="1" t="n">
        <v>45188</v>
      </c>
      <c r="D25" t="inlineStr">
        <is>
          <t>DALARNAS LÄN</t>
        </is>
      </c>
      <c r="E25" t="inlineStr">
        <is>
          <t>AVESTA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13083-2019</t>
        </is>
      </c>
      <c r="B26" s="1" t="n">
        <v>43528</v>
      </c>
      <c r="C26" s="1" t="n">
        <v>45188</v>
      </c>
      <c r="D26" t="inlineStr">
        <is>
          <t>DALARNAS LÄN</t>
        </is>
      </c>
      <c r="E26" t="inlineStr">
        <is>
          <t>AVESTA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16962-2019</t>
        </is>
      </c>
      <c r="B27" s="1" t="n">
        <v>43550</v>
      </c>
      <c r="C27" s="1" t="n">
        <v>45188</v>
      </c>
      <c r="D27" t="inlineStr">
        <is>
          <t>DALARNAS LÄN</t>
        </is>
      </c>
      <c r="E27" t="inlineStr">
        <is>
          <t>AVESTA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18152-2019</t>
        </is>
      </c>
      <c r="B28" s="1" t="n">
        <v>43558</v>
      </c>
      <c r="C28" s="1" t="n">
        <v>45188</v>
      </c>
      <c r="D28" t="inlineStr">
        <is>
          <t>DALARNAS LÄN</t>
        </is>
      </c>
      <c r="E28" t="inlineStr">
        <is>
          <t>AVESTA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18586-2019</t>
        </is>
      </c>
      <c r="B29" s="1" t="n">
        <v>43560</v>
      </c>
      <c r="C29" s="1" t="n">
        <v>45188</v>
      </c>
      <c r="D29" t="inlineStr">
        <is>
          <t>DALARNAS LÄN</t>
        </is>
      </c>
      <c r="E29" t="inlineStr">
        <is>
          <t>AVESTA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20667-2019</t>
        </is>
      </c>
      <c r="B30" s="1" t="n">
        <v>43573</v>
      </c>
      <c r="C30" s="1" t="n">
        <v>45188</v>
      </c>
      <c r="D30" t="inlineStr">
        <is>
          <t>DALARNAS LÄN</t>
        </is>
      </c>
      <c r="E30" t="inlineStr">
        <is>
          <t>AVESTA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21273-2019</t>
        </is>
      </c>
      <c r="B31" s="1" t="n">
        <v>43579</v>
      </c>
      <c r="C31" s="1" t="n">
        <v>45188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21495-2019</t>
        </is>
      </c>
      <c r="B32" s="1" t="n">
        <v>43580</v>
      </c>
      <c r="C32" s="1" t="n">
        <v>45188</v>
      </c>
      <c r="D32" t="inlineStr">
        <is>
          <t>DALARNAS LÄN</t>
        </is>
      </c>
      <c r="E32" t="inlineStr">
        <is>
          <t>AVESTA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25193-2019</t>
        </is>
      </c>
      <c r="B33" s="1" t="n">
        <v>43605</v>
      </c>
      <c r="C33" s="1" t="n">
        <v>45188</v>
      </c>
      <c r="D33" t="inlineStr">
        <is>
          <t>DALARNAS LÄN</t>
        </is>
      </c>
      <c r="E33" t="inlineStr">
        <is>
          <t>AVESTA</t>
        </is>
      </c>
      <c r="G33" t="n">
        <v>6.1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27312-2019</t>
        </is>
      </c>
      <c r="B34" s="1" t="n">
        <v>43616</v>
      </c>
      <c r="C34" s="1" t="n">
        <v>45188</v>
      </c>
      <c r="D34" t="inlineStr">
        <is>
          <t>DALARNAS LÄN</t>
        </is>
      </c>
      <c r="E34" t="inlineStr">
        <is>
          <t>AVESTA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28514-2019</t>
        </is>
      </c>
      <c r="B35" s="1" t="n">
        <v>43626</v>
      </c>
      <c r="C35" s="1" t="n">
        <v>45188</v>
      </c>
      <c r="D35" t="inlineStr">
        <is>
          <t>DALARNAS LÄN</t>
        </is>
      </c>
      <c r="E35" t="inlineStr">
        <is>
          <t>AVESTA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29061-2019</t>
        </is>
      </c>
      <c r="B36" s="1" t="n">
        <v>43628</v>
      </c>
      <c r="C36" s="1" t="n">
        <v>45188</v>
      </c>
      <c r="D36" t="inlineStr">
        <is>
          <t>DALARNAS LÄN</t>
        </is>
      </c>
      <c r="E36" t="inlineStr">
        <is>
          <t>AVESTA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29868-2019</t>
        </is>
      </c>
      <c r="B37" s="1" t="n">
        <v>43633</v>
      </c>
      <c r="C37" s="1" t="n">
        <v>45188</v>
      </c>
      <c r="D37" t="inlineStr">
        <is>
          <t>DALARNAS LÄN</t>
        </is>
      </c>
      <c r="E37" t="inlineStr">
        <is>
          <t>AVESTA</t>
        </is>
      </c>
      <c r="F37" t="inlineStr">
        <is>
          <t>Sveaskog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31035-2019</t>
        </is>
      </c>
      <c r="B38" s="1" t="n">
        <v>43640</v>
      </c>
      <c r="C38" s="1" t="n">
        <v>45188</v>
      </c>
      <c r="D38" t="inlineStr">
        <is>
          <t>DALARNAS LÄN</t>
        </is>
      </c>
      <c r="E38" t="inlineStr">
        <is>
          <t>AVESTA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31932-2019</t>
        </is>
      </c>
      <c r="B39" s="1" t="n">
        <v>43642</v>
      </c>
      <c r="C39" s="1" t="n">
        <v>45188</v>
      </c>
      <c r="D39" t="inlineStr">
        <is>
          <t>DALARNAS LÄN</t>
        </is>
      </c>
      <c r="E39" t="inlineStr">
        <is>
          <t>AVESTA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32441-2019</t>
        </is>
      </c>
      <c r="B40" s="1" t="n">
        <v>43644</v>
      </c>
      <c r="C40" s="1" t="n">
        <v>45188</v>
      </c>
      <c r="D40" t="inlineStr">
        <is>
          <t>DALARNAS LÄN</t>
        </is>
      </c>
      <c r="E40" t="inlineStr">
        <is>
          <t>AVESTA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35578-2019</t>
        </is>
      </c>
      <c r="B41" s="1" t="n">
        <v>43664</v>
      </c>
      <c r="C41" s="1" t="n">
        <v>45188</v>
      </c>
      <c r="D41" t="inlineStr">
        <is>
          <t>DALARNAS LÄN</t>
        </is>
      </c>
      <c r="E41" t="inlineStr">
        <is>
          <t>AVESTA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36010-2019</t>
        </is>
      </c>
      <c r="B42" s="1" t="n">
        <v>43668</v>
      </c>
      <c r="C42" s="1" t="n">
        <v>45188</v>
      </c>
      <c r="D42" t="inlineStr">
        <is>
          <t>DALARNAS LÄN</t>
        </is>
      </c>
      <c r="E42" t="inlineStr">
        <is>
          <t>AVESTA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36025-2019</t>
        </is>
      </c>
      <c r="B43" s="1" t="n">
        <v>43668</v>
      </c>
      <c r="C43" s="1" t="n">
        <v>45188</v>
      </c>
      <c r="D43" t="inlineStr">
        <is>
          <t>DALARNAS LÄN</t>
        </is>
      </c>
      <c r="E43" t="inlineStr">
        <is>
          <t>AVESTA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36823-2019</t>
        </is>
      </c>
      <c r="B44" s="1" t="n">
        <v>43674</v>
      </c>
      <c r="C44" s="1" t="n">
        <v>45188</v>
      </c>
      <c r="D44" t="inlineStr">
        <is>
          <t>DALARNAS LÄN</t>
        </is>
      </c>
      <c r="E44" t="inlineStr">
        <is>
          <t>AVESTA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36824-2019</t>
        </is>
      </c>
      <c r="B45" s="1" t="n">
        <v>43674</v>
      </c>
      <c r="C45" s="1" t="n">
        <v>45188</v>
      </c>
      <c r="D45" t="inlineStr">
        <is>
          <t>DALARNAS LÄN</t>
        </is>
      </c>
      <c r="E45" t="inlineStr">
        <is>
          <t>AVESTA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38526-2019</t>
        </is>
      </c>
      <c r="B46" s="1" t="n">
        <v>43685</v>
      </c>
      <c r="C46" s="1" t="n">
        <v>45188</v>
      </c>
      <c r="D46" t="inlineStr">
        <is>
          <t>DALARNAS LÄN</t>
        </is>
      </c>
      <c r="E46" t="inlineStr">
        <is>
          <t>AVESTA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40066-2019</t>
        </is>
      </c>
      <c r="B47" s="1" t="n">
        <v>43693</v>
      </c>
      <c r="C47" s="1" t="n">
        <v>45188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40068-2019</t>
        </is>
      </c>
      <c r="B48" s="1" t="n">
        <v>43693</v>
      </c>
      <c r="C48" s="1" t="n">
        <v>45188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40100-2019</t>
        </is>
      </c>
      <c r="B49" s="1" t="n">
        <v>43693</v>
      </c>
      <c r="C49" s="1" t="n">
        <v>45188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40058-2019</t>
        </is>
      </c>
      <c r="B50" s="1" t="n">
        <v>43693</v>
      </c>
      <c r="C50" s="1" t="n">
        <v>45188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40088-2019</t>
        </is>
      </c>
      <c r="B51" s="1" t="n">
        <v>43693</v>
      </c>
      <c r="C51" s="1" t="n">
        <v>45188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41335-2019</t>
        </is>
      </c>
      <c r="B52" s="1" t="n">
        <v>43698</v>
      </c>
      <c r="C52" s="1" t="n">
        <v>45188</v>
      </c>
      <c r="D52" t="inlineStr">
        <is>
          <t>DALARNAS LÄN</t>
        </is>
      </c>
      <c r="E52" t="inlineStr">
        <is>
          <t>AVESTA</t>
        </is>
      </c>
      <c r="F52" t="inlineStr">
        <is>
          <t>Sveaskog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41066-2019</t>
        </is>
      </c>
      <c r="B53" s="1" t="n">
        <v>43698</v>
      </c>
      <c r="C53" s="1" t="n">
        <v>45188</v>
      </c>
      <c r="D53" t="inlineStr">
        <is>
          <t>DALARNAS LÄN</t>
        </is>
      </c>
      <c r="E53" t="inlineStr">
        <is>
          <t>AVESTA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41062-2019</t>
        </is>
      </c>
      <c r="B54" s="1" t="n">
        <v>43698</v>
      </c>
      <c r="C54" s="1" t="n">
        <v>45188</v>
      </c>
      <c r="D54" t="inlineStr">
        <is>
          <t>DALARNAS LÄN</t>
        </is>
      </c>
      <c r="E54" t="inlineStr">
        <is>
          <t>AVESTA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43523-2019</t>
        </is>
      </c>
      <c r="B55" s="1" t="n">
        <v>43706</v>
      </c>
      <c r="C55" s="1" t="n">
        <v>45188</v>
      </c>
      <c r="D55" t="inlineStr">
        <is>
          <t>DALARNAS LÄN</t>
        </is>
      </c>
      <c r="E55" t="inlineStr">
        <is>
          <t>AVESTA</t>
        </is>
      </c>
      <c r="F55" t="inlineStr">
        <is>
          <t>Kyrkan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44663-2019</t>
        </is>
      </c>
      <c r="B56" s="1" t="n">
        <v>43712</v>
      </c>
      <c r="C56" s="1" t="n">
        <v>45188</v>
      </c>
      <c r="D56" t="inlineStr">
        <is>
          <t>DALARNAS LÄN</t>
        </is>
      </c>
      <c r="E56" t="inlineStr">
        <is>
          <t>AVESTA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45827-2019</t>
        </is>
      </c>
      <c r="B57" s="1" t="n">
        <v>43717</v>
      </c>
      <c r="C57" s="1" t="n">
        <v>45188</v>
      </c>
      <c r="D57" t="inlineStr">
        <is>
          <t>DALARNAS LÄN</t>
        </is>
      </c>
      <c r="E57" t="inlineStr">
        <is>
          <t>AVESTA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49272-2019</t>
        </is>
      </c>
      <c r="B58" s="1" t="n">
        <v>43731</v>
      </c>
      <c r="C58" s="1" t="n">
        <v>45188</v>
      </c>
      <c r="D58" t="inlineStr">
        <is>
          <t>DALARNAS LÄN</t>
        </is>
      </c>
      <c r="E58" t="inlineStr">
        <is>
          <t>AVESTA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49620-2019</t>
        </is>
      </c>
      <c r="B59" s="1" t="n">
        <v>43732</v>
      </c>
      <c r="C59" s="1" t="n">
        <v>45188</v>
      </c>
      <c r="D59" t="inlineStr">
        <is>
          <t>DALARNAS LÄN</t>
        </is>
      </c>
      <c r="E59" t="inlineStr">
        <is>
          <t>AVESTA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53459-2019</t>
        </is>
      </c>
      <c r="B60" s="1" t="n">
        <v>43748</v>
      </c>
      <c r="C60" s="1" t="n">
        <v>45188</v>
      </c>
      <c r="D60" t="inlineStr">
        <is>
          <t>DALARNAS LÄN</t>
        </is>
      </c>
      <c r="E60" t="inlineStr">
        <is>
          <t>AVESTA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53977-2019</t>
        </is>
      </c>
      <c r="B61" s="1" t="n">
        <v>43752</v>
      </c>
      <c r="C61" s="1" t="n">
        <v>45188</v>
      </c>
      <c r="D61" t="inlineStr">
        <is>
          <t>DALARNAS LÄN</t>
        </is>
      </c>
      <c r="E61" t="inlineStr">
        <is>
          <t>AVESTA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60217-2019</t>
        </is>
      </c>
      <c r="B62" s="1" t="n">
        <v>43780</v>
      </c>
      <c r="C62" s="1" t="n">
        <v>45188</v>
      </c>
      <c r="D62" t="inlineStr">
        <is>
          <t>DALARNAS LÄN</t>
        </is>
      </c>
      <c r="E62" t="inlineStr">
        <is>
          <t>AVESTA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60280-2019</t>
        </is>
      </c>
      <c r="B63" s="1" t="n">
        <v>43780</v>
      </c>
      <c r="C63" s="1" t="n">
        <v>45188</v>
      </c>
      <c r="D63" t="inlineStr">
        <is>
          <t>DALARNAS LÄN</t>
        </is>
      </c>
      <c r="E63" t="inlineStr">
        <is>
          <t>AVESTA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60414-2019</t>
        </is>
      </c>
      <c r="B64" s="1" t="n">
        <v>43780</v>
      </c>
      <c r="C64" s="1" t="n">
        <v>45188</v>
      </c>
      <c r="D64" t="inlineStr">
        <is>
          <t>DALARNAS LÄN</t>
        </is>
      </c>
      <c r="E64" t="inlineStr">
        <is>
          <t>AVESTA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60201-2019</t>
        </is>
      </c>
      <c r="B65" s="1" t="n">
        <v>43780</v>
      </c>
      <c r="C65" s="1" t="n">
        <v>45188</v>
      </c>
      <c r="D65" t="inlineStr">
        <is>
          <t>DALARNAS LÄN</t>
        </is>
      </c>
      <c r="E65" t="inlineStr">
        <is>
          <t>AVESTA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60304-2019</t>
        </is>
      </c>
      <c r="B66" s="1" t="n">
        <v>43780</v>
      </c>
      <c r="C66" s="1" t="n">
        <v>45188</v>
      </c>
      <c r="D66" t="inlineStr">
        <is>
          <t>DALARNAS LÄN</t>
        </is>
      </c>
      <c r="E66" t="inlineStr">
        <is>
          <t>AVESTA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62120-2019</t>
        </is>
      </c>
      <c r="B67" s="1" t="n">
        <v>43782</v>
      </c>
      <c r="C67" s="1" t="n">
        <v>45188</v>
      </c>
      <c r="D67" t="inlineStr">
        <is>
          <t>DALARNAS LÄN</t>
        </is>
      </c>
      <c r="E67" t="inlineStr">
        <is>
          <t>AVESTA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62818-2019</t>
        </is>
      </c>
      <c r="B68" s="1" t="n">
        <v>43790</v>
      </c>
      <c r="C68" s="1" t="n">
        <v>45188</v>
      </c>
      <c r="D68" t="inlineStr">
        <is>
          <t>DALARNAS LÄN</t>
        </is>
      </c>
      <c r="E68" t="inlineStr">
        <is>
          <t>AVESTA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67066-2019</t>
        </is>
      </c>
      <c r="B69" s="1" t="n">
        <v>43805</v>
      </c>
      <c r="C69" s="1" t="n">
        <v>45188</v>
      </c>
      <c r="D69" t="inlineStr">
        <is>
          <t>DALARNAS LÄN</t>
        </is>
      </c>
      <c r="E69" t="inlineStr">
        <is>
          <t>AVESTA</t>
        </is>
      </c>
      <c r="F69" t="inlineStr">
        <is>
          <t>Bergvik skog väst AB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66721-2019</t>
        </is>
      </c>
      <c r="B70" s="1" t="n">
        <v>43810</v>
      </c>
      <c r="C70" s="1" t="n">
        <v>45188</v>
      </c>
      <c r="D70" t="inlineStr">
        <is>
          <t>DALARNAS LÄN</t>
        </is>
      </c>
      <c r="E70" t="inlineStr">
        <is>
          <t>AVESTA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2746-2020</t>
        </is>
      </c>
      <c r="B71" s="1" t="n">
        <v>43843</v>
      </c>
      <c r="C71" s="1" t="n">
        <v>45188</v>
      </c>
      <c r="D71" t="inlineStr">
        <is>
          <t>DALARNAS LÄN</t>
        </is>
      </c>
      <c r="E71" t="inlineStr">
        <is>
          <t>AVESTA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4632-2020</t>
        </is>
      </c>
      <c r="B72" s="1" t="n">
        <v>43858</v>
      </c>
      <c r="C72" s="1" t="n">
        <v>45188</v>
      </c>
      <c r="D72" t="inlineStr">
        <is>
          <t>DALARNAS LÄN</t>
        </is>
      </c>
      <c r="E72" t="inlineStr">
        <is>
          <t>AVESTA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10881-2020</t>
        </is>
      </c>
      <c r="B73" s="1" t="n">
        <v>43885</v>
      </c>
      <c r="C73" s="1" t="n">
        <v>45188</v>
      </c>
      <c r="D73" t="inlineStr">
        <is>
          <t>DALARNAS LÄN</t>
        </is>
      </c>
      <c r="E73" t="inlineStr">
        <is>
          <t>AVESTA</t>
        </is>
      </c>
      <c r="G73" t="n">
        <v>11.4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11310-2020</t>
        </is>
      </c>
      <c r="B74" s="1" t="n">
        <v>43886</v>
      </c>
      <c r="C74" s="1" t="n">
        <v>45188</v>
      </c>
      <c r="D74" t="inlineStr">
        <is>
          <t>DALARNAS LÄN</t>
        </is>
      </c>
      <c r="E74" t="inlineStr">
        <is>
          <t>AVESTA</t>
        </is>
      </c>
      <c r="F74" t="inlineStr">
        <is>
          <t>Bergvik skog väst AB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11780-2020</t>
        </is>
      </c>
      <c r="B75" s="1" t="n">
        <v>43894</v>
      </c>
      <c r="C75" s="1" t="n">
        <v>45188</v>
      </c>
      <c r="D75" t="inlineStr">
        <is>
          <t>DALARNAS LÄN</t>
        </is>
      </c>
      <c r="E75" t="inlineStr">
        <is>
          <t>AVESTA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11721-2020</t>
        </is>
      </c>
      <c r="B76" s="1" t="n">
        <v>43894</v>
      </c>
      <c r="C76" s="1" t="n">
        <v>45188</v>
      </c>
      <c r="D76" t="inlineStr">
        <is>
          <t>DALARNAS LÄN</t>
        </is>
      </c>
      <c r="E76" t="inlineStr">
        <is>
          <t>AVESTA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13840-2020</t>
        </is>
      </c>
      <c r="B77" s="1" t="n">
        <v>43906</v>
      </c>
      <c r="C77" s="1" t="n">
        <v>45188</v>
      </c>
      <c r="D77" t="inlineStr">
        <is>
          <t>DALARNAS LÄN</t>
        </is>
      </c>
      <c r="E77" t="inlineStr">
        <is>
          <t>AVESTA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17268-2020</t>
        </is>
      </c>
      <c r="B78" s="1" t="n">
        <v>43922</v>
      </c>
      <c r="C78" s="1" t="n">
        <v>45188</v>
      </c>
      <c r="D78" t="inlineStr">
        <is>
          <t>DALARNAS LÄN</t>
        </is>
      </c>
      <c r="E78" t="inlineStr">
        <is>
          <t>AVESTA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18541-2020</t>
        </is>
      </c>
      <c r="B79" s="1" t="n">
        <v>43929</v>
      </c>
      <c r="C79" s="1" t="n">
        <v>45188</v>
      </c>
      <c r="D79" t="inlineStr">
        <is>
          <t>DALARNAS LÄN</t>
        </is>
      </c>
      <c r="E79" t="inlineStr">
        <is>
          <t>AVESTA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18686-2020</t>
        </is>
      </c>
      <c r="B80" s="1" t="n">
        <v>43930</v>
      </c>
      <c r="C80" s="1" t="n">
        <v>45188</v>
      </c>
      <c r="D80" t="inlineStr">
        <is>
          <t>DALARNAS LÄN</t>
        </is>
      </c>
      <c r="E80" t="inlineStr">
        <is>
          <t>AVESTA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20955-2020</t>
        </is>
      </c>
      <c r="B81" s="1" t="n">
        <v>43950</v>
      </c>
      <c r="C81" s="1" t="n">
        <v>45188</v>
      </c>
      <c r="D81" t="inlineStr">
        <is>
          <t>DALARNAS LÄN</t>
        </is>
      </c>
      <c r="E81" t="inlineStr">
        <is>
          <t>AVESTA</t>
        </is>
      </c>
      <c r="G81" t="n">
        <v>0.2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21454-2020</t>
        </is>
      </c>
      <c r="B82" s="1" t="n">
        <v>43956</v>
      </c>
      <c r="C82" s="1" t="n">
        <v>45188</v>
      </c>
      <c r="D82" t="inlineStr">
        <is>
          <t>DALARNAS LÄN</t>
        </is>
      </c>
      <c r="E82" t="inlineStr">
        <is>
          <t>AVESTA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21455-2020</t>
        </is>
      </c>
      <c r="B83" s="1" t="n">
        <v>43956</v>
      </c>
      <c r="C83" s="1" t="n">
        <v>45188</v>
      </c>
      <c r="D83" t="inlineStr">
        <is>
          <t>DALARNAS LÄN</t>
        </is>
      </c>
      <c r="E83" t="inlineStr">
        <is>
          <t>AVESTA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21654-2020</t>
        </is>
      </c>
      <c r="B84" s="1" t="n">
        <v>43957</v>
      </c>
      <c r="C84" s="1" t="n">
        <v>45188</v>
      </c>
      <c r="D84" t="inlineStr">
        <is>
          <t>DALARNAS LÄN</t>
        </is>
      </c>
      <c r="E84" t="inlineStr">
        <is>
          <t>AVESTA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24087-2020</t>
        </is>
      </c>
      <c r="B85" s="1" t="n">
        <v>43972</v>
      </c>
      <c r="C85" s="1" t="n">
        <v>45188</v>
      </c>
      <c r="D85" t="inlineStr">
        <is>
          <t>DALARNAS LÄN</t>
        </is>
      </c>
      <c r="E85" t="inlineStr">
        <is>
          <t>AVESTA</t>
        </is>
      </c>
      <c r="F85" t="inlineStr">
        <is>
          <t>Sveaskog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24273-2020</t>
        </is>
      </c>
      <c r="B86" s="1" t="n">
        <v>43976</v>
      </c>
      <c r="C86" s="1" t="n">
        <v>45188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24556-2020</t>
        </is>
      </c>
      <c r="B87" s="1" t="n">
        <v>43977</v>
      </c>
      <c r="C87" s="1" t="n">
        <v>45188</v>
      </c>
      <c r="D87" t="inlineStr">
        <is>
          <t>DALARNAS LÄN</t>
        </is>
      </c>
      <c r="E87" t="inlineStr">
        <is>
          <t>AVESTA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24697-2020</t>
        </is>
      </c>
      <c r="B88" s="1" t="n">
        <v>43978</v>
      </c>
      <c r="C88" s="1" t="n">
        <v>45188</v>
      </c>
      <c r="D88" t="inlineStr">
        <is>
          <t>DALARNAS LÄN</t>
        </is>
      </c>
      <c r="E88" t="inlineStr">
        <is>
          <t>AVESTA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25134-2020</t>
        </is>
      </c>
      <c r="B89" s="1" t="n">
        <v>43980</v>
      </c>
      <c r="C89" s="1" t="n">
        <v>45188</v>
      </c>
      <c r="D89" t="inlineStr">
        <is>
          <t>DALARNAS LÄN</t>
        </is>
      </c>
      <c r="E89" t="inlineStr">
        <is>
          <t>AVESTA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26443-2020</t>
        </is>
      </c>
      <c r="B90" s="1" t="n">
        <v>43987</v>
      </c>
      <c r="C90" s="1" t="n">
        <v>45188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26444-2020</t>
        </is>
      </c>
      <c r="B91" s="1" t="n">
        <v>43987</v>
      </c>
      <c r="C91" s="1" t="n">
        <v>45188</v>
      </c>
      <c r="D91" t="inlineStr">
        <is>
          <t>DALARNAS LÄN</t>
        </is>
      </c>
      <c r="E91" t="inlineStr">
        <is>
          <t>AVESTA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28661-2020</t>
        </is>
      </c>
      <c r="B92" s="1" t="n">
        <v>43998</v>
      </c>
      <c r="C92" s="1" t="n">
        <v>45188</v>
      </c>
      <c r="D92" t="inlineStr">
        <is>
          <t>DALARNAS LÄN</t>
        </is>
      </c>
      <c r="E92" t="inlineStr">
        <is>
          <t>AVESTA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35075-2020</t>
        </is>
      </c>
      <c r="B93" s="1" t="n">
        <v>44039</v>
      </c>
      <c r="C93" s="1" t="n">
        <v>45188</v>
      </c>
      <c r="D93" t="inlineStr">
        <is>
          <t>DALARNAS LÄN</t>
        </is>
      </c>
      <c r="E93" t="inlineStr">
        <is>
          <t>AVESTA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36027-2020</t>
        </is>
      </c>
      <c r="B94" s="1" t="n">
        <v>44047</v>
      </c>
      <c r="C94" s="1" t="n">
        <v>45188</v>
      </c>
      <c r="D94" t="inlineStr">
        <is>
          <t>DALARNAS LÄN</t>
        </is>
      </c>
      <c r="E94" t="inlineStr">
        <is>
          <t>AVESTA</t>
        </is>
      </c>
      <c r="F94" t="inlineStr">
        <is>
          <t>Sveaskog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36948-2020</t>
        </is>
      </c>
      <c r="B95" s="1" t="n">
        <v>44053</v>
      </c>
      <c r="C95" s="1" t="n">
        <v>45188</v>
      </c>
      <c r="D95" t="inlineStr">
        <is>
          <t>DALARNAS LÄN</t>
        </is>
      </c>
      <c r="E95" t="inlineStr">
        <is>
          <t>AVESTA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38121-2020</t>
        </is>
      </c>
      <c r="B96" s="1" t="n">
        <v>44059</v>
      </c>
      <c r="C96" s="1" t="n">
        <v>45188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6.3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39495-2020</t>
        </is>
      </c>
      <c r="B97" s="1" t="n">
        <v>44064</v>
      </c>
      <c r="C97" s="1" t="n">
        <v>45188</v>
      </c>
      <c r="D97" t="inlineStr">
        <is>
          <t>DALARNAS LÄN</t>
        </is>
      </c>
      <c r="E97" t="inlineStr">
        <is>
          <t>AVESTA</t>
        </is>
      </c>
      <c r="F97" t="inlineStr">
        <is>
          <t>Sveaskog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42029-2020</t>
        </is>
      </c>
      <c r="B98" s="1" t="n">
        <v>44075</v>
      </c>
      <c r="C98" s="1" t="n">
        <v>45188</v>
      </c>
      <c r="D98" t="inlineStr">
        <is>
          <t>DALARNAS LÄN</t>
        </is>
      </c>
      <c r="E98" t="inlineStr">
        <is>
          <t>AVESTA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43056-2020</t>
        </is>
      </c>
      <c r="B99" s="1" t="n">
        <v>44078</v>
      </c>
      <c r="C99" s="1" t="n">
        <v>45188</v>
      </c>
      <c r="D99" t="inlineStr">
        <is>
          <t>DALARNAS LÄN</t>
        </is>
      </c>
      <c r="E99" t="inlineStr">
        <is>
          <t>AVESTA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43488-2020</t>
        </is>
      </c>
      <c r="B100" s="1" t="n">
        <v>44082</v>
      </c>
      <c r="C100" s="1" t="n">
        <v>45188</v>
      </c>
      <c r="D100" t="inlineStr">
        <is>
          <t>DALARNAS LÄN</t>
        </is>
      </c>
      <c r="E100" t="inlineStr">
        <is>
          <t>AVESTA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43799-2020</t>
        </is>
      </c>
      <c r="B101" s="1" t="n">
        <v>44082</v>
      </c>
      <c r="C101" s="1" t="n">
        <v>45188</v>
      </c>
      <c r="D101" t="inlineStr">
        <is>
          <t>DALARNAS LÄN</t>
        </is>
      </c>
      <c r="E101" t="inlineStr">
        <is>
          <t>AVESTA</t>
        </is>
      </c>
      <c r="F101" t="inlineStr">
        <is>
          <t>Sveaskog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44240-2020</t>
        </is>
      </c>
      <c r="B102" s="1" t="n">
        <v>44084</v>
      </c>
      <c r="C102" s="1" t="n">
        <v>45188</v>
      </c>
      <c r="D102" t="inlineStr">
        <is>
          <t>DALARNAS LÄN</t>
        </is>
      </c>
      <c r="E102" t="inlineStr">
        <is>
          <t>AVESTA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44310-2020</t>
        </is>
      </c>
      <c r="B103" s="1" t="n">
        <v>44084</v>
      </c>
      <c r="C103" s="1" t="n">
        <v>45188</v>
      </c>
      <c r="D103" t="inlineStr">
        <is>
          <t>DALARNAS LÄN</t>
        </is>
      </c>
      <c r="E103" t="inlineStr">
        <is>
          <t>AVESTA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45205-2020</t>
        </is>
      </c>
      <c r="B104" s="1" t="n">
        <v>44088</v>
      </c>
      <c r="C104" s="1" t="n">
        <v>45188</v>
      </c>
      <c r="D104" t="inlineStr">
        <is>
          <t>DALARNAS LÄN</t>
        </is>
      </c>
      <c r="E104" t="inlineStr">
        <is>
          <t>AVESTA</t>
        </is>
      </c>
      <c r="F104" t="inlineStr">
        <is>
          <t>Sveaskog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47287-2020</t>
        </is>
      </c>
      <c r="B105" s="1" t="n">
        <v>44097</v>
      </c>
      <c r="C105" s="1" t="n">
        <v>45188</v>
      </c>
      <c r="D105" t="inlineStr">
        <is>
          <t>DALARNAS LÄN</t>
        </is>
      </c>
      <c r="E105" t="inlineStr">
        <is>
          <t>AVESTA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52312-2020</t>
        </is>
      </c>
      <c r="B106" s="1" t="n">
        <v>44117</v>
      </c>
      <c r="C106" s="1" t="n">
        <v>45188</v>
      </c>
      <c r="D106" t="inlineStr">
        <is>
          <t>DALARNAS LÄN</t>
        </is>
      </c>
      <c r="E106" t="inlineStr">
        <is>
          <t>AVESTA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52313-2020</t>
        </is>
      </c>
      <c r="B107" s="1" t="n">
        <v>44117</v>
      </c>
      <c r="C107" s="1" t="n">
        <v>45188</v>
      </c>
      <c r="D107" t="inlineStr">
        <is>
          <t>DALARNAS LÄN</t>
        </is>
      </c>
      <c r="E107" t="inlineStr">
        <is>
          <t>AVESTA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52373-2020</t>
        </is>
      </c>
      <c r="B108" s="1" t="n">
        <v>44118</v>
      </c>
      <c r="C108" s="1" t="n">
        <v>45188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52888-2020</t>
        </is>
      </c>
      <c r="B109" s="1" t="n">
        <v>44119</v>
      </c>
      <c r="C109" s="1" t="n">
        <v>45188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52887-2020</t>
        </is>
      </c>
      <c r="B110" s="1" t="n">
        <v>44119</v>
      </c>
      <c r="C110" s="1" t="n">
        <v>45188</v>
      </c>
      <c r="D110" t="inlineStr">
        <is>
          <t>DALARNAS LÄN</t>
        </is>
      </c>
      <c r="E110" t="inlineStr">
        <is>
          <t>AVESTA</t>
        </is>
      </c>
      <c r="F110" t="inlineStr">
        <is>
          <t>Sveaskog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62147-2020</t>
        </is>
      </c>
      <c r="B111" s="1" t="n">
        <v>44159</v>
      </c>
      <c r="C111" s="1" t="n">
        <v>45188</v>
      </c>
      <c r="D111" t="inlineStr">
        <is>
          <t>DALARNAS LÄN</t>
        </is>
      </c>
      <c r="E111" t="inlineStr">
        <is>
          <t>AVESTA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63104-2020</t>
        </is>
      </c>
      <c r="B112" s="1" t="n">
        <v>44159</v>
      </c>
      <c r="C112" s="1" t="n">
        <v>45188</v>
      </c>
      <c r="D112" t="inlineStr">
        <is>
          <t>DALARNAS LÄN</t>
        </is>
      </c>
      <c r="E112" t="inlineStr">
        <is>
          <t>AVESTA</t>
        </is>
      </c>
      <c r="G112" t="n">
        <v>8.9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1864-2021</t>
        </is>
      </c>
      <c r="B113" s="1" t="n">
        <v>44210</v>
      </c>
      <c r="C113" s="1" t="n">
        <v>45188</v>
      </c>
      <c r="D113" t="inlineStr">
        <is>
          <t>DALARNAS LÄN</t>
        </is>
      </c>
      <c r="E113" t="inlineStr">
        <is>
          <t>AVESTA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2466-2021</t>
        </is>
      </c>
      <c r="B114" s="1" t="n">
        <v>44214</v>
      </c>
      <c r="C114" s="1" t="n">
        <v>45188</v>
      </c>
      <c r="D114" t="inlineStr">
        <is>
          <t>DALARNAS LÄN</t>
        </is>
      </c>
      <c r="E114" t="inlineStr">
        <is>
          <t>AVESTA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4275-2021</t>
        </is>
      </c>
      <c r="B115" s="1" t="n">
        <v>44223</v>
      </c>
      <c r="C115" s="1" t="n">
        <v>45188</v>
      </c>
      <c r="D115" t="inlineStr">
        <is>
          <t>DALARNAS LÄN</t>
        </is>
      </c>
      <c r="E115" t="inlineStr">
        <is>
          <t>AVESTA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5769-2021</t>
        </is>
      </c>
      <c r="B116" s="1" t="n">
        <v>44230</v>
      </c>
      <c r="C116" s="1" t="n">
        <v>45188</v>
      </c>
      <c r="D116" t="inlineStr">
        <is>
          <t>DALARNAS LÄN</t>
        </is>
      </c>
      <c r="E116" t="inlineStr">
        <is>
          <t>AVESTA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5704-2021</t>
        </is>
      </c>
      <c r="B117" s="1" t="n">
        <v>44230</v>
      </c>
      <c r="C117" s="1" t="n">
        <v>45188</v>
      </c>
      <c r="D117" t="inlineStr">
        <is>
          <t>DALARNAS LÄN</t>
        </is>
      </c>
      <c r="E117" t="inlineStr">
        <is>
          <t>AVESTA</t>
        </is>
      </c>
      <c r="G117" t="n">
        <v>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6257-2021</t>
        </is>
      </c>
      <c r="B118" s="1" t="n">
        <v>44232</v>
      </c>
      <c r="C118" s="1" t="n">
        <v>45188</v>
      </c>
      <c r="D118" t="inlineStr">
        <is>
          <t>DALARNAS LÄN</t>
        </is>
      </c>
      <c r="E118" t="inlineStr">
        <is>
          <t>AVESTA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7672-2021</t>
        </is>
      </c>
      <c r="B119" s="1" t="n">
        <v>44242</v>
      </c>
      <c r="C119" s="1" t="n">
        <v>45188</v>
      </c>
      <c r="D119" t="inlineStr">
        <is>
          <t>DALARNAS LÄN</t>
        </is>
      </c>
      <c r="E119" t="inlineStr">
        <is>
          <t>AVESTA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18291-2021</t>
        </is>
      </c>
      <c r="B120" s="1" t="n">
        <v>44305</v>
      </c>
      <c r="C120" s="1" t="n">
        <v>45188</v>
      </c>
      <c r="D120" t="inlineStr">
        <is>
          <t>DALARNAS LÄN</t>
        </is>
      </c>
      <c r="E120" t="inlineStr">
        <is>
          <t>AVESTA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19797-2021</t>
        </is>
      </c>
      <c r="B121" s="1" t="n">
        <v>44309</v>
      </c>
      <c r="C121" s="1" t="n">
        <v>45188</v>
      </c>
      <c r="D121" t="inlineStr">
        <is>
          <t>DALARNAS LÄN</t>
        </is>
      </c>
      <c r="E121" t="inlineStr">
        <is>
          <t>AVESTA</t>
        </is>
      </c>
      <c r="F121" t="inlineStr">
        <is>
          <t>Bergvik skog väst AB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19867-2021</t>
        </is>
      </c>
      <c r="B122" s="1" t="n">
        <v>44313</v>
      </c>
      <c r="C122" s="1" t="n">
        <v>45188</v>
      </c>
      <c r="D122" t="inlineStr">
        <is>
          <t>DALARNAS LÄN</t>
        </is>
      </c>
      <c r="E122" t="inlineStr">
        <is>
          <t>AVESTA</t>
        </is>
      </c>
      <c r="G122" t="n">
        <v>11.4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23005-2021</t>
        </is>
      </c>
      <c r="B123" s="1" t="n">
        <v>44328</v>
      </c>
      <c r="C123" s="1" t="n">
        <v>45188</v>
      </c>
      <c r="D123" t="inlineStr">
        <is>
          <t>DALARNAS LÄN</t>
        </is>
      </c>
      <c r="E123" t="inlineStr">
        <is>
          <t>AVESTA</t>
        </is>
      </c>
      <c r="G123" t="n">
        <v>13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23347-2021</t>
        </is>
      </c>
      <c r="B124" s="1" t="n">
        <v>44333</v>
      </c>
      <c r="C124" s="1" t="n">
        <v>45188</v>
      </c>
      <c r="D124" t="inlineStr">
        <is>
          <t>DALARNAS LÄN</t>
        </is>
      </c>
      <c r="E124" t="inlineStr">
        <is>
          <t>AVESTA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27221-2021</t>
        </is>
      </c>
      <c r="B125" s="1" t="n">
        <v>44350</v>
      </c>
      <c r="C125" s="1" t="n">
        <v>45188</v>
      </c>
      <c r="D125" t="inlineStr">
        <is>
          <t>DALARNAS LÄN</t>
        </is>
      </c>
      <c r="E125" t="inlineStr">
        <is>
          <t>AVESTA</t>
        </is>
      </c>
      <c r="F125" t="inlineStr">
        <is>
          <t>Sveaskog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28514-2021</t>
        </is>
      </c>
      <c r="B126" s="1" t="n">
        <v>44356</v>
      </c>
      <c r="C126" s="1" t="n">
        <v>45188</v>
      </c>
      <c r="D126" t="inlineStr">
        <is>
          <t>DALARNAS LÄN</t>
        </is>
      </c>
      <c r="E126" t="inlineStr">
        <is>
          <t>AVESTA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28521-2021</t>
        </is>
      </c>
      <c r="B127" s="1" t="n">
        <v>44356</v>
      </c>
      <c r="C127" s="1" t="n">
        <v>45188</v>
      </c>
      <c r="D127" t="inlineStr">
        <is>
          <t>DALARNAS LÄN</t>
        </is>
      </c>
      <c r="E127" t="inlineStr">
        <is>
          <t>AVESTA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31126-2021</t>
        </is>
      </c>
      <c r="B128" s="1" t="n">
        <v>44368</v>
      </c>
      <c r="C128" s="1" t="n">
        <v>45188</v>
      </c>
      <c r="D128" t="inlineStr">
        <is>
          <t>DALARNAS LÄN</t>
        </is>
      </c>
      <c r="E128" t="inlineStr">
        <is>
          <t>AVESTA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35855-2021</t>
        </is>
      </c>
      <c r="B129" s="1" t="n">
        <v>44386</v>
      </c>
      <c r="C129" s="1" t="n">
        <v>45188</v>
      </c>
      <c r="D129" t="inlineStr">
        <is>
          <t>DALARNAS LÄN</t>
        </is>
      </c>
      <c r="E129" t="inlineStr">
        <is>
          <t>AVESTA</t>
        </is>
      </c>
      <c r="F129" t="inlineStr">
        <is>
          <t>Sveaskog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39164-2021</t>
        </is>
      </c>
      <c r="B130" s="1" t="n">
        <v>44412</v>
      </c>
      <c r="C130" s="1" t="n">
        <v>45188</v>
      </c>
      <c r="D130" t="inlineStr">
        <is>
          <t>DALARNAS LÄN</t>
        </is>
      </c>
      <c r="E130" t="inlineStr">
        <is>
          <t>AVESTA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46221-2021</t>
        </is>
      </c>
      <c r="B131" s="1" t="n">
        <v>44442</v>
      </c>
      <c r="C131" s="1" t="n">
        <v>45188</v>
      </c>
      <c r="D131" t="inlineStr">
        <is>
          <t>DALARNAS LÄN</t>
        </is>
      </c>
      <c r="E131" t="inlineStr">
        <is>
          <t>AVESTA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49392-2021</t>
        </is>
      </c>
      <c r="B132" s="1" t="n">
        <v>44454</v>
      </c>
      <c r="C132" s="1" t="n">
        <v>45188</v>
      </c>
      <c r="D132" t="inlineStr">
        <is>
          <t>DALARNAS LÄN</t>
        </is>
      </c>
      <c r="E132" t="inlineStr">
        <is>
          <t>AVESTA</t>
        </is>
      </c>
      <c r="G132" t="n">
        <v>8.9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50806-2021</t>
        </is>
      </c>
      <c r="B133" s="1" t="n">
        <v>44459</v>
      </c>
      <c r="C133" s="1" t="n">
        <v>45188</v>
      </c>
      <c r="D133" t="inlineStr">
        <is>
          <t>DALARNAS LÄN</t>
        </is>
      </c>
      <c r="E133" t="inlineStr">
        <is>
          <t>AVESTA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50886-2021</t>
        </is>
      </c>
      <c r="B134" s="1" t="n">
        <v>44460</v>
      </c>
      <c r="C134" s="1" t="n">
        <v>45188</v>
      </c>
      <c r="D134" t="inlineStr">
        <is>
          <t>DALARNAS LÄN</t>
        </is>
      </c>
      <c r="E134" t="inlineStr">
        <is>
          <t>AVESTA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52818-2021</t>
        </is>
      </c>
      <c r="B135" s="1" t="n">
        <v>44467</v>
      </c>
      <c r="C135" s="1" t="n">
        <v>45188</v>
      </c>
      <c r="D135" t="inlineStr">
        <is>
          <t>DALARNAS LÄN</t>
        </is>
      </c>
      <c r="E135" t="inlineStr">
        <is>
          <t>AVESTA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56428-2021</t>
        </is>
      </c>
      <c r="B136" s="1" t="n">
        <v>44480</v>
      </c>
      <c r="C136" s="1" t="n">
        <v>45188</v>
      </c>
      <c r="D136" t="inlineStr">
        <is>
          <t>DALARNAS LÄN</t>
        </is>
      </c>
      <c r="E136" t="inlineStr">
        <is>
          <t>AVESTA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56954-2021</t>
        </is>
      </c>
      <c r="B137" s="1" t="n">
        <v>44482</v>
      </c>
      <c r="C137" s="1" t="n">
        <v>45188</v>
      </c>
      <c r="D137" t="inlineStr">
        <is>
          <t>DALARNAS LÄN</t>
        </is>
      </c>
      <c r="E137" t="inlineStr">
        <is>
          <t>AVESTA</t>
        </is>
      </c>
      <c r="F137" t="inlineStr">
        <is>
          <t>Sveaskog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63519-2021</t>
        </is>
      </c>
      <c r="B138" s="1" t="n">
        <v>44508</v>
      </c>
      <c r="C138" s="1" t="n">
        <v>45188</v>
      </c>
      <c r="D138" t="inlineStr">
        <is>
          <t>DALARNAS LÄN</t>
        </is>
      </c>
      <c r="E138" t="inlineStr">
        <is>
          <t>AVESTA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65738-2021</t>
        </is>
      </c>
      <c r="B139" s="1" t="n">
        <v>44516</v>
      </c>
      <c r="C139" s="1" t="n">
        <v>45188</v>
      </c>
      <c r="D139" t="inlineStr">
        <is>
          <t>DALARNAS LÄN</t>
        </is>
      </c>
      <c r="E139" t="inlineStr">
        <is>
          <t>AVESTA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73377-2021</t>
        </is>
      </c>
      <c r="B140" s="1" t="n">
        <v>44551</v>
      </c>
      <c r="C140" s="1" t="n">
        <v>45188</v>
      </c>
      <c r="D140" t="inlineStr">
        <is>
          <t>DALARNAS LÄN</t>
        </is>
      </c>
      <c r="E140" t="inlineStr">
        <is>
          <t>AVESTA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1712-2022</t>
        </is>
      </c>
      <c r="B141" s="1" t="n">
        <v>44574</v>
      </c>
      <c r="C141" s="1" t="n">
        <v>45188</v>
      </c>
      <c r="D141" t="inlineStr">
        <is>
          <t>DALARNAS LÄN</t>
        </is>
      </c>
      <c r="E141" t="inlineStr">
        <is>
          <t>AVESTA</t>
        </is>
      </c>
      <c r="G141" t="n">
        <v>20.5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1977-2022</t>
        </is>
      </c>
      <c r="B142" s="1" t="n">
        <v>44575</v>
      </c>
      <c r="C142" s="1" t="n">
        <v>45188</v>
      </c>
      <c r="D142" t="inlineStr">
        <is>
          <t>DALARNAS LÄN</t>
        </is>
      </c>
      <c r="E142" t="inlineStr">
        <is>
          <t>AVESTA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2800-2022</t>
        </is>
      </c>
      <c r="B143" s="1" t="n">
        <v>44581</v>
      </c>
      <c r="C143" s="1" t="n">
        <v>45188</v>
      </c>
      <c r="D143" t="inlineStr">
        <is>
          <t>DALARNAS LÄN</t>
        </is>
      </c>
      <c r="E143" t="inlineStr">
        <is>
          <t>AVESTA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2808-2022</t>
        </is>
      </c>
      <c r="B144" s="1" t="n">
        <v>44581</v>
      </c>
      <c r="C144" s="1" t="n">
        <v>45188</v>
      </c>
      <c r="D144" t="inlineStr">
        <is>
          <t>DALARNAS LÄN</t>
        </is>
      </c>
      <c r="E144" t="inlineStr">
        <is>
          <t>AVESTA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8759-2022</t>
        </is>
      </c>
      <c r="B145" s="1" t="n">
        <v>44613</v>
      </c>
      <c r="C145" s="1" t="n">
        <v>45188</v>
      </c>
      <c r="D145" t="inlineStr">
        <is>
          <t>DALARNAS LÄN</t>
        </is>
      </c>
      <c r="E145" t="inlineStr">
        <is>
          <t>AVESTA</t>
        </is>
      </c>
      <c r="G145" t="n">
        <v>12.9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8785-2022</t>
        </is>
      </c>
      <c r="B146" s="1" t="n">
        <v>44614</v>
      </c>
      <c r="C146" s="1" t="n">
        <v>45188</v>
      </c>
      <c r="D146" t="inlineStr">
        <is>
          <t>DALARNAS LÄN</t>
        </is>
      </c>
      <c r="E146" t="inlineStr">
        <is>
          <t>AVESTA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9403-2022</t>
        </is>
      </c>
      <c r="B147" s="1" t="n">
        <v>44616</v>
      </c>
      <c r="C147" s="1" t="n">
        <v>45188</v>
      </c>
      <c r="D147" t="inlineStr">
        <is>
          <t>DALARNAS LÄN</t>
        </is>
      </c>
      <c r="E147" t="inlineStr">
        <is>
          <t>AVESTA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13922-2022</t>
        </is>
      </c>
      <c r="B148" s="1" t="n">
        <v>44650</v>
      </c>
      <c r="C148" s="1" t="n">
        <v>45188</v>
      </c>
      <c r="D148" t="inlineStr">
        <is>
          <t>DALARNAS LÄN</t>
        </is>
      </c>
      <c r="E148" t="inlineStr">
        <is>
          <t>AVESTA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17640-2022</t>
        </is>
      </c>
      <c r="B149" s="1" t="n">
        <v>44680</v>
      </c>
      <c r="C149" s="1" t="n">
        <v>45188</v>
      </c>
      <c r="D149" t="inlineStr">
        <is>
          <t>DALARNAS LÄN</t>
        </is>
      </c>
      <c r="E149" t="inlineStr">
        <is>
          <t>AVESTA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23365-2022</t>
        </is>
      </c>
      <c r="B150" s="1" t="n">
        <v>44720</v>
      </c>
      <c r="C150" s="1" t="n">
        <v>45188</v>
      </c>
      <c r="D150" t="inlineStr">
        <is>
          <t>DALARNAS LÄN</t>
        </is>
      </c>
      <c r="E150" t="inlineStr">
        <is>
          <t>AVESTA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26527-2022</t>
        </is>
      </c>
      <c r="B151" s="1" t="n">
        <v>44739</v>
      </c>
      <c r="C151" s="1" t="n">
        <v>45188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28108-2022</t>
        </is>
      </c>
      <c r="B152" s="1" t="n">
        <v>44746</v>
      </c>
      <c r="C152" s="1" t="n">
        <v>45188</v>
      </c>
      <c r="D152" t="inlineStr">
        <is>
          <t>DALARNAS LÄN</t>
        </is>
      </c>
      <c r="E152" t="inlineStr">
        <is>
          <t>AVESTA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28403-2022</t>
        </is>
      </c>
      <c r="B153" s="1" t="n">
        <v>44747</v>
      </c>
      <c r="C153" s="1" t="n">
        <v>45188</v>
      </c>
      <c r="D153" t="inlineStr">
        <is>
          <t>DALARNAS LÄN</t>
        </is>
      </c>
      <c r="E153" t="inlineStr">
        <is>
          <t>AVESTA</t>
        </is>
      </c>
      <c r="G153" t="n">
        <v>15.7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29464-2022</t>
        </is>
      </c>
      <c r="B154" s="1" t="n">
        <v>44753</v>
      </c>
      <c r="C154" s="1" t="n">
        <v>45188</v>
      </c>
      <c r="D154" t="inlineStr">
        <is>
          <t>DALARNAS LÄN</t>
        </is>
      </c>
      <c r="E154" t="inlineStr">
        <is>
          <t>AVESTA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30446-2022</t>
        </is>
      </c>
      <c r="B155" s="1" t="n">
        <v>44761</v>
      </c>
      <c r="C155" s="1" t="n">
        <v>45188</v>
      </c>
      <c r="D155" t="inlineStr">
        <is>
          <t>DALARNAS LÄN</t>
        </is>
      </c>
      <c r="E155" t="inlineStr">
        <is>
          <t>AVESTA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33655-2022</t>
        </is>
      </c>
      <c r="B156" s="1" t="n">
        <v>44789</v>
      </c>
      <c r="C156" s="1" t="n">
        <v>45188</v>
      </c>
      <c r="D156" t="inlineStr">
        <is>
          <t>DALARNAS LÄN</t>
        </is>
      </c>
      <c r="E156" t="inlineStr">
        <is>
          <t>AVESTA</t>
        </is>
      </c>
      <c r="G156" t="n">
        <v>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33777-2022</t>
        </is>
      </c>
      <c r="B157" s="1" t="n">
        <v>44790</v>
      </c>
      <c r="C157" s="1" t="n">
        <v>45188</v>
      </c>
      <c r="D157" t="inlineStr">
        <is>
          <t>DALARNAS LÄN</t>
        </is>
      </c>
      <c r="E157" t="inlineStr">
        <is>
          <t>AVESTA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44141-2022</t>
        </is>
      </c>
      <c r="B158" s="1" t="n">
        <v>44839</v>
      </c>
      <c r="C158" s="1" t="n">
        <v>45188</v>
      </c>
      <c r="D158" t="inlineStr">
        <is>
          <t>DALARNAS LÄN</t>
        </is>
      </c>
      <c r="E158" t="inlineStr">
        <is>
          <t>AVESTA</t>
        </is>
      </c>
      <c r="G158" t="n">
        <v>6.6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44133-2022</t>
        </is>
      </c>
      <c r="B159" s="1" t="n">
        <v>44839</v>
      </c>
      <c r="C159" s="1" t="n">
        <v>45188</v>
      </c>
      <c r="D159" t="inlineStr">
        <is>
          <t>DALARNAS LÄN</t>
        </is>
      </c>
      <c r="E159" t="inlineStr">
        <is>
          <t>AVESTA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46819-2022</t>
        </is>
      </c>
      <c r="B160" s="1" t="n">
        <v>44851</v>
      </c>
      <c r="C160" s="1" t="n">
        <v>45188</v>
      </c>
      <c r="D160" t="inlineStr">
        <is>
          <t>DALARNAS LÄN</t>
        </is>
      </c>
      <c r="E160" t="inlineStr">
        <is>
          <t>AVESTA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48746-2022</t>
        </is>
      </c>
      <c r="B161" s="1" t="n">
        <v>44855</v>
      </c>
      <c r="C161" s="1" t="n">
        <v>45188</v>
      </c>
      <c r="D161" t="inlineStr">
        <is>
          <t>DALARNAS LÄN</t>
        </is>
      </c>
      <c r="E161" t="inlineStr">
        <is>
          <t>AVESTA</t>
        </is>
      </c>
      <c r="G161" t="n">
        <v>36.8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49358-2022</t>
        </is>
      </c>
      <c r="B162" s="1" t="n">
        <v>44861</v>
      </c>
      <c r="C162" s="1" t="n">
        <v>45188</v>
      </c>
      <c r="D162" t="inlineStr">
        <is>
          <t>DALARNAS LÄN</t>
        </is>
      </c>
      <c r="E162" t="inlineStr">
        <is>
          <t>AVESTA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49628-2022</t>
        </is>
      </c>
      <c r="B163" s="1" t="n">
        <v>44862</v>
      </c>
      <c r="C163" s="1" t="n">
        <v>45188</v>
      </c>
      <c r="D163" t="inlineStr">
        <is>
          <t>DALARNAS LÄN</t>
        </is>
      </c>
      <c r="E163" t="inlineStr">
        <is>
          <t>AVESTA</t>
        </is>
      </c>
      <c r="F163" t="inlineStr">
        <is>
          <t>Sveaskog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49614-2022</t>
        </is>
      </c>
      <c r="B164" s="1" t="n">
        <v>44862</v>
      </c>
      <c r="C164" s="1" t="n">
        <v>45188</v>
      </c>
      <c r="D164" t="inlineStr">
        <is>
          <t>DALARNAS LÄN</t>
        </is>
      </c>
      <c r="E164" t="inlineStr">
        <is>
          <t>AVESTA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49618-2022</t>
        </is>
      </c>
      <c r="B165" s="1" t="n">
        <v>44862</v>
      </c>
      <c r="C165" s="1" t="n">
        <v>45188</v>
      </c>
      <c r="D165" t="inlineStr">
        <is>
          <t>DALARNAS LÄN</t>
        </is>
      </c>
      <c r="E165" t="inlineStr">
        <is>
          <t>AVESTA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49615-2022</t>
        </is>
      </c>
      <c r="B166" s="1" t="n">
        <v>44862</v>
      </c>
      <c r="C166" s="1" t="n">
        <v>45188</v>
      </c>
      <c r="D166" t="inlineStr">
        <is>
          <t>DALARNAS LÄN</t>
        </is>
      </c>
      <c r="E166" t="inlineStr">
        <is>
          <t>AVESTA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49619-2022</t>
        </is>
      </c>
      <c r="B167" s="1" t="n">
        <v>44862</v>
      </c>
      <c r="C167" s="1" t="n">
        <v>45188</v>
      </c>
      <c r="D167" t="inlineStr">
        <is>
          <t>DALARNAS LÄN</t>
        </is>
      </c>
      <c r="E167" t="inlineStr">
        <is>
          <t>AVESTA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50900-2022</t>
        </is>
      </c>
      <c r="B168" s="1" t="n">
        <v>44865</v>
      </c>
      <c r="C168" s="1" t="n">
        <v>45188</v>
      </c>
      <c r="D168" t="inlineStr">
        <is>
          <t>DALARNAS LÄN</t>
        </is>
      </c>
      <c r="E168" t="inlineStr">
        <is>
          <t>AVESTA</t>
        </is>
      </c>
      <c r="G168" t="n">
        <v>14.8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51789-2022</t>
        </is>
      </c>
      <c r="B169" s="1" t="n">
        <v>44867</v>
      </c>
      <c r="C169" s="1" t="n">
        <v>45188</v>
      </c>
      <c r="D169" t="inlineStr">
        <is>
          <t>DALARNAS LÄN</t>
        </is>
      </c>
      <c r="E169" t="inlineStr">
        <is>
          <t>AVESTA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53119-2022</t>
        </is>
      </c>
      <c r="B170" s="1" t="n">
        <v>44876</v>
      </c>
      <c r="C170" s="1" t="n">
        <v>45188</v>
      </c>
      <c r="D170" t="inlineStr">
        <is>
          <t>DALARNAS LÄN</t>
        </is>
      </c>
      <c r="E170" t="inlineStr">
        <is>
          <t>AVESTA</t>
        </is>
      </c>
      <c r="F170" t="inlineStr">
        <is>
          <t>Kyrkan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56546-2022</t>
        </is>
      </c>
      <c r="B171" s="1" t="n">
        <v>44887</v>
      </c>
      <c r="C171" s="1" t="n">
        <v>45188</v>
      </c>
      <c r="D171" t="inlineStr">
        <is>
          <t>DALARNAS LÄN</t>
        </is>
      </c>
      <c r="E171" t="inlineStr">
        <is>
          <t>AVESTA</t>
        </is>
      </c>
      <c r="F171" t="inlineStr">
        <is>
          <t>Bergvik skog väst AB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56464-2022</t>
        </is>
      </c>
      <c r="B172" s="1" t="n">
        <v>44893</v>
      </c>
      <c r="C172" s="1" t="n">
        <v>45188</v>
      </c>
      <c r="D172" t="inlineStr">
        <is>
          <t>DALARNAS LÄN</t>
        </is>
      </c>
      <c r="E172" t="inlineStr">
        <is>
          <t>AVESTA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58094-2022</t>
        </is>
      </c>
      <c r="B173" s="1" t="n">
        <v>44900</v>
      </c>
      <c r="C173" s="1" t="n">
        <v>45188</v>
      </c>
      <c r="D173" t="inlineStr">
        <is>
          <t>DALARNAS LÄN</t>
        </is>
      </c>
      <c r="E173" t="inlineStr">
        <is>
          <t>AVESTA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173-2023</t>
        </is>
      </c>
      <c r="B174" s="1" t="n">
        <v>44922</v>
      </c>
      <c r="C174" s="1" t="n">
        <v>45188</v>
      </c>
      <c r="D174" t="inlineStr">
        <is>
          <t>DALARNAS LÄN</t>
        </is>
      </c>
      <c r="E174" t="inlineStr">
        <is>
          <t>AVESTA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3638-2023</t>
        </is>
      </c>
      <c r="B175" s="1" t="n">
        <v>44950</v>
      </c>
      <c r="C175" s="1" t="n">
        <v>45188</v>
      </c>
      <c r="D175" t="inlineStr">
        <is>
          <t>DALARNAS LÄN</t>
        </is>
      </c>
      <c r="E175" t="inlineStr">
        <is>
          <t>AVESTA</t>
        </is>
      </c>
      <c r="G175" t="n">
        <v>8.300000000000001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6262-2023</t>
        </is>
      </c>
      <c r="B176" s="1" t="n">
        <v>44963</v>
      </c>
      <c r="C176" s="1" t="n">
        <v>45188</v>
      </c>
      <c r="D176" t="inlineStr">
        <is>
          <t>DALARNAS LÄN</t>
        </is>
      </c>
      <c r="E176" t="inlineStr">
        <is>
          <t>AVESTA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6521-2023</t>
        </is>
      </c>
      <c r="B177" s="1" t="n">
        <v>44966</v>
      </c>
      <c r="C177" s="1" t="n">
        <v>45188</v>
      </c>
      <c r="D177" t="inlineStr">
        <is>
          <t>DALARNAS LÄN</t>
        </is>
      </c>
      <c r="E177" t="inlineStr">
        <is>
          <t>AVESTA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6971-2023</t>
        </is>
      </c>
      <c r="B178" s="1" t="n">
        <v>44967</v>
      </c>
      <c r="C178" s="1" t="n">
        <v>45188</v>
      </c>
      <c r="D178" t="inlineStr">
        <is>
          <t>DALARNAS LÄN</t>
        </is>
      </c>
      <c r="E178" t="inlineStr">
        <is>
          <t>AVESTA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7317-2023</t>
        </is>
      </c>
      <c r="B179" s="1" t="n">
        <v>44970</v>
      </c>
      <c r="C179" s="1" t="n">
        <v>45188</v>
      </c>
      <c r="D179" t="inlineStr">
        <is>
          <t>DALARNAS LÄN</t>
        </is>
      </c>
      <c r="E179" t="inlineStr">
        <is>
          <t>AVESTA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8524-2023</t>
        </is>
      </c>
      <c r="B180" s="1" t="n">
        <v>44972</v>
      </c>
      <c r="C180" s="1" t="n">
        <v>45188</v>
      </c>
      <c r="D180" t="inlineStr">
        <is>
          <t>DALARNAS LÄN</t>
        </is>
      </c>
      <c r="E180" t="inlineStr">
        <is>
          <t>AVESTA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8520-2023</t>
        </is>
      </c>
      <c r="B181" s="1" t="n">
        <v>44972</v>
      </c>
      <c r="C181" s="1" t="n">
        <v>45188</v>
      </c>
      <c r="D181" t="inlineStr">
        <is>
          <t>DALARNAS LÄN</t>
        </is>
      </c>
      <c r="E181" t="inlineStr">
        <is>
          <t>AVESTA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8698-2023</t>
        </is>
      </c>
      <c r="B182" s="1" t="n">
        <v>44972</v>
      </c>
      <c r="C182" s="1" t="n">
        <v>45188</v>
      </c>
      <c r="D182" t="inlineStr">
        <is>
          <t>DALARNAS LÄN</t>
        </is>
      </c>
      <c r="E182" t="inlineStr">
        <is>
          <t>AVESTA</t>
        </is>
      </c>
      <c r="G182" t="n">
        <v>17.2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8523-2023</t>
        </is>
      </c>
      <c r="B183" s="1" t="n">
        <v>44977</v>
      </c>
      <c r="C183" s="1" t="n">
        <v>45188</v>
      </c>
      <c r="D183" t="inlineStr">
        <is>
          <t>DALARNAS LÄN</t>
        </is>
      </c>
      <c r="E183" t="inlineStr">
        <is>
          <t>AVESTA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8521-2023</t>
        </is>
      </c>
      <c r="B184" s="1" t="n">
        <v>44977</v>
      </c>
      <c r="C184" s="1" t="n">
        <v>45188</v>
      </c>
      <c r="D184" t="inlineStr">
        <is>
          <t>DALARNAS LÄN</t>
        </is>
      </c>
      <c r="E184" t="inlineStr">
        <is>
          <t>AVESTA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9148-2023</t>
        </is>
      </c>
      <c r="B185" s="1" t="n">
        <v>44980</v>
      </c>
      <c r="C185" s="1" t="n">
        <v>45188</v>
      </c>
      <c r="D185" t="inlineStr">
        <is>
          <t>DALARNAS LÄN</t>
        </is>
      </c>
      <c r="E185" t="inlineStr">
        <is>
          <t>AVESTA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14030-2023</t>
        </is>
      </c>
      <c r="B186" s="1" t="n">
        <v>45007</v>
      </c>
      <c r="C186" s="1" t="n">
        <v>45188</v>
      </c>
      <c r="D186" t="inlineStr">
        <is>
          <t>DALARNAS LÄN</t>
        </is>
      </c>
      <c r="E186" t="inlineStr">
        <is>
          <t>AVESTA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14023-2023</t>
        </is>
      </c>
      <c r="B187" s="1" t="n">
        <v>45007</v>
      </c>
      <c r="C187" s="1" t="n">
        <v>45188</v>
      </c>
      <c r="D187" t="inlineStr">
        <is>
          <t>DALARNAS LÄN</t>
        </is>
      </c>
      <c r="E187" t="inlineStr">
        <is>
          <t>AVESTA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14027-2023</t>
        </is>
      </c>
      <c r="B188" s="1" t="n">
        <v>45007</v>
      </c>
      <c r="C188" s="1" t="n">
        <v>45188</v>
      </c>
      <c r="D188" t="inlineStr">
        <is>
          <t>DALARNAS LÄN</t>
        </is>
      </c>
      <c r="E188" t="inlineStr">
        <is>
          <t>AVESTA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14021-2023</t>
        </is>
      </c>
      <c r="B189" s="1" t="n">
        <v>45007</v>
      </c>
      <c r="C189" s="1" t="n">
        <v>45188</v>
      </c>
      <c r="D189" t="inlineStr">
        <is>
          <t>DALARNAS LÄN</t>
        </is>
      </c>
      <c r="E189" t="inlineStr">
        <is>
          <t>AVESTA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14090-2023</t>
        </is>
      </c>
      <c r="B190" s="1" t="n">
        <v>45009</v>
      </c>
      <c r="C190" s="1" t="n">
        <v>45188</v>
      </c>
      <c r="D190" t="inlineStr">
        <is>
          <t>DALARNAS LÄN</t>
        </is>
      </c>
      <c r="E190" t="inlineStr">
        <is>
          <t>AVESTA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14773-2023</t>
        </is>
      </c>
      <c r="B191" s="1" t="n">
        <v>45014</v>
      </c>
      <c r="C191" s="1" t="n">
        <v>45188</v>
      </c>
      <c r="D191" t="inlineStr">
        <is>
          <t>DALARNAS LÄN</t>
        </is>
      </c>
      <c r="E191" t="inlineStr">
        <is>
          <t>AVESTA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15066-2023</t>
        </is>
      </c>
      <c r="B192" s="1" t="n">
        <v>45015</v>
      </c>
      <c r="C192" s="1" t="n">
        <v>45188</v>
      </c>
      <c r="D192" t="inlineStr">
        <is>
          <t>DALARNAS LÄN</t>
        </is>
      </c>
      <c r="E192" t="inlineStr">
        <is>
          <t>AVESTA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14944-2023</t>
        </is>
      </c>
      <c r="B193" s="1" t="n">
        <v>45015</v>
      </c>
      <c r="C193" s="1" t="n">
        <v>45188</v>
      </c>
      <c r="D193" t="inlineStr">
        <is>
          <t>DALARNAS LÄN</t>
        </is>
      </c>
      <c r="E193" t="inlineStr">
        <is>
          <t>AVESTA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15361-2023</t>
        </is>
      </c>
      <c r="B194" s="1" t="n">
        <v>45019</v>
      </c>
      <c r="C194" s="1" t="n">
        <v>45188</v>
      </c>
      <c r="D194" t="inlineStr">
        <is>
          <t>DALARNAS LÄN</t>
        </is>
      </c>
      <c r="E194" t="inlineStr">
        <is>
          <t>AVESTA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17560-2023</t>
        </is>
      </c>
      <c r="B195" s="1" t="n">
        <v>45036</v>
      </c>
      <c r="C195" s="1" t="n">
        <v>45188</v>
      </c>
      <c r="D195" t="inlineStr">
        <is>
          <t>DALARNAS LÄN</t>
        </is>
      </c>
      <c r="E195" t="inlineStr">
        <is>
          <t>AVESTA</t>
        </is>
      </c>
      <c r="G195" t="n">
        <v>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18197-2023</t>
        </is>
      </c>
      <c r="B196" s="1" t="n">
        <v>45040</v>
      </c>
      <c r="C196" s="1" t="n">
        <v>45188</v>
      </c>
      <c r="D196" t="inlineStr">
        <is>
          <t>DALARNAS LÄN</t>
        </is>
      </c>
      <c r="E196" t="inlineStr">
        <is>
          <t>AVESTA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18333-2023</t>
        </is>
      </c>
      <c r="B197" s="1" t="n">
        <v>45041</v>
      </c>
      <c r="C197" s="1" t="n">
        <v>45188</v>
      </c>
      <c r="D197" t="inlineStr">
        <is>
          <t>DALARNAS LÄN</t>
        </is>
      </c>
      <c r="E197" t="inlineStr">
        <is>
          <t>AVESTA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18966-2023</t>
        </is>
      </c>
      <c r="B198" s="1" t="n">
        <v>45044</v>
      </c>
      <c r="C198" s="1" t="n">
        <v>45188</v>
      </c>
      <c r="D198" t="inlineStr">
        <is>
          <t>DALARNAS LÄN</t>
        </is>
      </c>
      <c r="E198" t="inlineStr">
        <is>
          <t>AVESTA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18805-2023</t>
        </is>
      </c>
      <c r="B199" s="1" t="n">
        <v>45044</v>
      </c>
      <c r="C199" s="1" t="n">
        <v>45188</v>
      </c>
      <c r="D199" t="inlineStr">
        <is>
          <t>DALARNAS LÄN</t>
        </is>
      </c>
      <c r="E199" t="inlineStr">
        <is>
          <t>AVESTA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21430-2023</t>
        </is>
      </c>
      <c r="B200" s="1" t="n">
        <v>45058</v>
      </c>
      <c r="C200" s="1" t="n">
        <v>45188</v>
      </c>
      <c r="D200" t="inlineStr">
        <is>
          <t>DALARNAS LÄN</t>
        </is>
      </c>
      <c r="E200" t="inlineStr">
        <is>
          <t>AVESTA</t>
        </is>
      </c>
      <c r="F200" t="inlineStr">
        <is>
          <t>Bergvik skog väst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20705-2023</t>
        </is>
      </c>
      <c r="B201" s="1" t="n">
        <v>45058</v>
      </c>
      <c r="C201" s="1" t="n">
        <v>45188</v>
      </c>
      <c r="D201" t="inlineStr">
        <is>
          <t>DALARNAS LÄN</t>
        </is>
      </c>
      <c r="E201" t="inlineStr">
        <is>
          <t>AVESTA</t>
        </is>
      </c>
      <c r="G201" t="n">
        <v>17.6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21412-2023</t>
        </is>
      </c>
      <c r="B202" s="1" t="n">
        <v>45058</v>
      </c>
      <c r="C202" s="1" t="n">
        <v>45188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21322-2023</t>
        </is>
      </c>
      <c r="B203" s="1" t="n">
        <v>45058</v>
      </c>
      <c r="C203" s="1" t="n">
        <v>45188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22876-2023</t>
        </is>
      </c>
      <c r="B204" s="1" t="n">
        <v>45070</v>
      </c>
      <c r="C204" s="1" t="n">
        <v>45188</v>
      </c>
      <c r="D204" t="inlineStr">
        <is>
          <t>DALARNAS LÄN</t>
        </is>
      </c>
      <c r="E204" t="inlineStr">
        <is>
          <t>AVESTA</t>
        </is>
      </c>
      <c r="F204" t="inlineStr">
        <is>
          <t>Bergvik skog väst AB</t>
        </is>
      </c>
      <c r="G204" t="n">
        <v>15.8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22818-2023</t>
        </is>
      </c>
      <c r="B205" s="1" t="n">
        <v>45072</v>
      </c>
      <c r="C205" s="1" t="n">
        <v>45188</v>
      </c>
      <c r="D205" t="inlineStr">
        <is>
          <t>DALARNAS LÄN</t>
        </is>
      </c>
      <c r="E205" t="inlineStr">
        <is>
          <t>AVESTA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22816-2023</t>
        </is>
      </c>
      <c r="B206" s="1" t="n">
        <v>45072</v>
      </c>
      <c r="C206" s="1" t="n">
        <v>45188</v>
      </c>
      <c r="D206" t="inlineStr">
        <is>
          <t>DALARNAS LÄN</t>
        </is>
      </c>
      <c r="E206" t="inlineStr">
        <is>
          <t>AVESTA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24177-2023</t>
        </is>
      </c>
      <c r="B207" s="1" t="n">
        <v>45079</v>
      </c>
      <c r="C207" s="1" t="n">
        <v>45188</v>
      </c>
      <c r="D207" t="inlineStr">
        <is>
          <t>DALARNAS LÄN</t>
        </is>
      </c>
      <c r="E207" t="inlineStr">
        <is>
          <t>AVESTA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25445-2023</t>
        </is>
      </c>
      <c r="B208" s="1" t="n">
        <v>45082</v>
      </c>
      <c r="C208" s="1" t="n">
        <v>45188</v>
      </c>
      <c r="D208" t="inlineStr">
        <is>
          <t>DALARNAS LÄN</t>
        </is>
      </c>
      <c r="E208" t="inlineStr">
        <is>
          <t>AVESTA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25463-2023</t>
        </is>
      </c>
      <c r="B209" s="1" t="n">
        <v>45082</v>
      </c>
      <c r="C209" s="1" t="n">
        <v>45188</v>
      </c>
      <c r="D209" t="inlineStr">
        <is>
          <t>DALARNAS LÄN</t>
        </is>
      </c>
      <c r="E209" t="inlineStr">
        <is>
          <t>AVESTA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25743-2023</t>
        </is>
      </c>
      <c r="B210" s="1" t="n">
        <v>45084</v>
      </c>
      <c r="C210" s="1" t="n">
        <v>45188</v>
      </c>
      <c r="D210" t="inlineStr">
        <is>
          <t>DALARNAS LÄN</t>
        </is>
      </c>
      <c r="E210" t="inlineStr">
        <is>
          <t>AVESTA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26317-2023</t>
        </is>
      </c>
      <c r="B211" s="1" t="n">
        <v>45091</v>
      </c>
      <c r="C211" s="1" t="n">
        <v>45188</v>
      </c>
      <c r="D211" t="inlineStr">
        <is>
          <t>DALARNAS LÄN</t>
        </is>
      </c>
      <c r="E211" t="inlineStr">
        <is>
          <t>AVESTA</t>
        </is>
      </c>
      <c r="G211" t="n">
        <v>8.1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31138-2023</t>
        </is>
      </c>
      <c r="B212" s="1" t="n">
        <v>45103</v>
      </c>
      <c r="C212" s="1" t="n">
        <v>45188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31116-2023</t>
        </is>
      </c>
      <c r="B213" s="1" t="n">
        <v>45103</v>
      </c>
      <c r="C213" s="1" t="n">
        <v>45188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37.2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31136-2023</t>
        </is>
      </c>
      <c r="B214" s="1" t="n">
        <v>45103</v>
      </c>
      <c r="C214" s="1" t="n">
        <v>45188</v>
      </c>
      <c r="D214" t="inlineStr">
        <is>
          <t>DALARNAS LÄN</t>
        </is>
      </c>
      <c r="E214" t="inlineStr">
        <is>
          <t>AVESTA</t>
        </is>
      </c>
      <c r="F214" t="inlineStr">
        <is>
          <t>Bergvik skog väst AB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30612-2023</t>
        </is>
      </c>
      <c r="B215" s="1" t="n">
        <v>45112</v>
      </c>
      <c r="C215" s="1" t="n">
        <v>45188</v>
      </c>
      <c r="D215" t="inlineStr">
        <is>
          <t>DALARNAS LÄN</t>
        </is>
      </c>
      <c r="E215" t="inlineStr">
        <is>
          <t>AVESTA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32684-2023</t>
        </is>
      </c>
      <c r="B216" s="1" t="n">
        <v>45112</v>
      </c>
      <c r="C216" s="1" t="n">
        <v>45188</v>
      </c>
      <c r="D216" t="inlineStr">
        <is>
          <t>DALARNAS LÄN</t>
        </is>
      </c>
      <c r="E216" t="inlineStr">
        <is>
          <t>AVESTA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32682-2023</t>
        </is>
      </c>
      <c r="B217" s="1" t="n">
        <v>45112</v>
      </c>
      <c r="C217" s="1" t="n">
        <v>45188</v>
      </c>
      <c r="D217" t="inlineStr">
        <is>
          <t>DALARNAS LÄN</t>
        </is>
      </c>
      <c r="E217" t="inlineStr">
        <is>
          <t>AVESTA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32768-2023</t>
        </is>
      </c>
      <c r="B218" s="1" t="n">
        <v>45123</v>
      </c>
      <c r="C218" s="1" t="n">
        <v>45188</v>
      </c>
      <c r="D218" t="inlineStr">
        <is>
          <t>DALARNAS LÄN</t>
        </is>
      </c>
      <c r="E218" t="inlineStr">
        <is>
          <t>AVESTA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32771-2023</t>
        </is>
      </c>
      <c r="B219" s="1" t="n">
        <v>45123</v>
      </c>
      <c r="C219" s="1" t="n">
        <v>45188</v>
      </c>
      <c r="D219" t="inlineStr">
        <is>
          <t>DALARNAS LÄN</t>
        </is>
      </c>
      <c r="E219" t="inlineStr">
        <is>
          <t>AVESTA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35078-2023</t>
        </is>
      </c>
      <c r="B220" s="1" t="n">
        <v>45142</v>
      </c>
      <c r="C220" s="1" t="n">
        <v>45188</v>
      </c>
      <c r="D220" t="inlineStr">
        <is>
          <t>DALARNAS LÄN</t>
        </is>
      </c>
      <c r="E220" t="inlineStr">
        <is>
          <t>AVESTA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43086-2023</t>
        </is>
      </c>
      <c r="B221" s="1" t="n">
        <v>45182</v>
      </c>
      <c r="C221" s="1" t="n">
        <v>45188</v>
      </c>
      <c r="D221" t="inlineStr">
        <is>
          <t>DALARNAS LÄN</t>
        </is>
      </c>
      <c r="E221" t="inlineStr">
        <is>
          <t>AVESTA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2023-09-19T06:44:11Z</dcterms:created>
  <dcterms:modified xmlns:dcterms="http://purl.org/dc/terms/" xmlns:xsi="http://www.w3.org/2001/XMLSchema-instance" xsi:type="dcterms:W3CDTF">2023-09-19T06:44:11Z</dcterms:modified>
</cp:coreProperties>
</file>