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45188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24114-2021.xlsx", "A 24114-2021")</f>
        <v/>
      </c>
      <c r="T2">
        <f>HYPERLINK("https://klasma.github.io/Logging_BJURHOLM/kartor/A 24114-2021.png", "A 24114-2021")</f>
        <v/>
      </c>
      <c r="U2">
        <f>HYPERLINK("https://klasma.github.io/Logging_BJURHOLM/knärot/A 24114-2021.png", "A 24114-2021")</f>
        <v/>
      </c>
      <c r="V2">
        <f>HYPERLINK("https://klasma.github.io/Logging_BJURHOLM/klagomål/A 24114-2021.docx", "A 24114-2021")</f>
        <v/>
      </c>
      <c r="W2">
        <f>HYPERLINK("https://klasma.github.io/Logging_BJURHOLM/klagomålsmail/A 24114-2021.docx", "A 24114-2021")</f>
        <v/>
      </c>
      <c r="X2">
        <f>HYPERLINK("https://klasma.github.io/Logging_BJURHOLM/tillsyn/A 24114-2021.docx", "A 24114-2021")</f>
        <v/>
      </c>
      <c r="Y2">
        <f>HYPERLINK("https://klasma.github.io/Logging_BJURHOLM/tillsynsmail/A 24114-2021.docx", "A 24114-2021")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45188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19109-2022.xlsx", "A 19109-2022")</f>
        <v/>
      </c>
      <c r="T3">
        <f>HYPERLINK("https://klasma.github.io/Logging_BJURHOLM/kartor/A 19109-2022.png", "A 19109-2022")</f>
        <v/>
      </c>
      <c r="U3">
        <f>HYPERLINK("https://klasma.github.io/Logging_BJURHOLM/knärot/A 19109-2022.png", "A 19109-2022")</f>
        <v/>
      </c>
      <c r="V3">
        <f>HYPERLINK("https://klasma.github.io/Logging_BJURHOLM/klagomål/A 19109-2022.docx", "A 19109-2022")</f>
        <v/>
      </c>
      <c r="W3">
        <f>HYPERLINK("https://klasma.github.io/Logging_BJURHOLM/klagomålsmail/A 19109-2022.docx", "A 19109-2022")</f>
        <v/>
      </c>
      <c r="X3">
        <f>HYPERLINK("https://klasma.github.io/Logging_BJURHOLM/tillsyn/A 19109-2022.docx", "A 19109-2022")</f>
        <v/>
      </c>
      <c r="Y3">
        <f>HYPERLINK("https://klasma.github.io/Logging_BJURHOLM/tillsynsmail/A 19109-2022.docx", "A 19109-2022")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45188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30597-2019.xlsx", "A 30597-2019")</f>
        <v/>
      </c>
      <c r="T4">
        <f>HYPERLINK("https://klasma.github.io/Logging_BJURHOLM/kartor/A 30597-2019.png", "A 30597-2019")</f>
        <v/>
      </c>
      <c r="V4">
        <f>HYPERLINK("https://klasma.github.io/Logging_BJURHOLM/klagomål/A 30597-2019.docx", "A 30597-2019")</f>
        <v/>
      </c>
      <c r="W4">
        <f>HYPERLINK("https://klasma.github.io/Logging_BJURHOLM/klagomålsmail/A 30597-2019.docx", "A 30597-2019")</f>
        <v/>
      </c>
      <c r="X4">
        <f>HYPERLINK("https://klasma.github.io/Logging_BJURHOLM/tillsyn/A 30597-2019.docx", "A 30597-2019")</f>
        <v/>
      </c>
      <c r="Y4">
        <f>HYPERLINK("https://klasma.github.io/Logging_BJURHOLM/tillsynsmail/A 30597-2019.docx", "A 30597-2019")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45188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21627-2023.xlsx", "A 21627-2023")</f>
        <v/>
      </c>
      <c r="T5">
        <f>HYPERLINK("https://klasma.github.io/Logging_BJURHOLM/kartor/A 21627-2023.png", "A 21627-2023")</f>
        <v/>
      </c>
      <c r="U5">
        <f>HYPERLINK("https://klasma.github.io/Logging_BJURHOLM/knärot/A 21627-2023.png", "A 21627-2023")</f>
        <v/>
      </c>
      <c r="V5">
        <f>HYPERLINK("https://klasma.github.io/Logging_BJURHOLM/klagomål/A 21627-2023.docx", "A 21627-2023")</f>
        <v/>
      </c>
      <c r="W5">
        <f>HYPERLINK("https://klasma.github.io/Logging_BJURHOLM/klagomålsmail/A 21627-2023.docx", "A 21627-2023")</f>
        <v/>
      </c>
      <c r="X5">
        <f>HYPERLINK("https://klasma.github.io/Logging_BJURHOLM/tillsyn/A 21627-2023.docx", "A 21627-2023")</f>
        <v/>
      </c>
      <c r="Y5">
        <f>HYPERLINK("https://klasma.github.io/Logging_BJURHOLM/tillsynsmail/A 21627-2023.docx", "A 21627-2023")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45188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67029-2020.xlsx", "A 67029-2020")</f>
        <v/>
      </c>
      <c r="T6">
        <f>HYPERLINK("https://klasma.github.io/Logging_BJURHOLM/kartor/A 67029-2020.png", "A 67029-2020")</f>
        <v/>
      </c>
      <c r="V6">
        <f>HYPERLINK("https://klasma.github.io/Logging_BJURHOLM/klagomål/A 67029-2020.docx", "A 67029-2020")</f>
        <v/>
      </c>
      <c r="W6">
        <f>HYPERLINK("https://klasma.github.io/Logging_BJURHOLM/klagomålsmail/A 67029-2020.docx", "A 67029-2020")</f>
        <v/>
      </c>
      <c r="X6">
        <f>HYPERLINK("https://klasma.github.io/Logging_BJURHOLM/tillsyn/A 67029-2020.docx", "A 67029-2020")</f>
        <v/>
      </c>
      <c r="Y6">
        <f>HYPERLINK("https://klasma.github.io/Logging_BJURHOLM/tillsynsmail/A 67029-2020.docx", "A 67029-2020")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45188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13605-2022.xlsx", "A 13605-2022")</f>
        <v/>
      </c>
      <c r="T7">
        <f>HYPERLINK("https://klasma.github.io/Logging_BJURHOLM/kartor/A 13605-2022.png", "A 13605-2022")</f>
        <v/>
      </c>
      <c r="U7">
        <f>HYPERLINK("https://klasma.github.io/Logging_BJURHOLM/knärot/A 13605-2022.png", "A 13605-2022")</f>
        <v/>
      </c>
      <c r="V7">
        <f>HYPERLINK("https://klasma.github.io/Logging_BJURHOLM/klagomål/A 13605-2022.docx", "A 13605-2022")</f>
        <v/>
      </c>
      <c r="W7">
        <f>HYPERLINK("https://klasma.github.io/Logging_BJURHOLM/klagomålsmail/A 13605-2022.docx", "A 13605-2022")</f>
        <v/>
      </c>
      <c r="X7">
        <f>HYPERLINK("https://klasma.github.io/Logging_BJURHOLM/tillsyn/A 13605-2022.docx", "A 13605-2022")</f>
        <v/>
      </c>
      <c r="Y7">
        <f>HYPERLINK("https://klasma.github.io/Logging_BJURHOLM/tillsynsmail/A 13605-2022.docx", "A 13605-2022")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45188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14108-2023.xlsx", "A 14108-2023")</f>
        <v/>
      </c>
      <c r="T8">
        <f>HYPERLINK("https://klasma.github.io/Logging_BJURHOLM/kartor/A 14108-2023.png", "A 14108-2023")</f>
        <v/>
      </c>
      <c r="U8">
        <f>HYPERLINK("https://klasma.github.io/Logging_BJURHOLM/knärot/A 14108-2023.png", "A 14108-2023")</f>
        <v/>
      </c>
      <c r="V8">
        <f>HYPERLINK("https://klasma.github.io/Logging_BJURHOLM/klagomål/A 14108-2023.docx", "A 14108-2023")</f>
        <v/>
      </c>
      <c r="W8">
        <f>HYPERLINK("https://klasma.github.io/Logging_BJURHOLM/klagomålsmail/A 14108-2023.docx", "A 14108-2023")</f>
        <v/>
      </c>
      <c r="X8">
        <f>HYPERLINK("https://klasma.github.io/Logging_BJURHOLM/tillsyn/A 14108-2023.docx", "A 14108-2023")</f>
        <v/>
      </c>
      <c r="Y8">
        <f>HYPERLINK("https://klasma.github.io/Logging_BJURHOLM/tillsynsmail/A 14108-2023.docx", "A 14108-2023")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45188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55009-2022.xlsx", "A 55009-2022")</f>
        <v/>
      </c>
      <c r="T9">
        <f>HYPERLINK("https://klasma.github.io/Logging_BJURHOLM/kartor/A 55009-2022.png", "A 55009-2022")</f>
        <v/>
      </c>
      <c r="V9">
        <f>HYPERLINK("https://klasma.github.io/Logging_BJURHOLM/klagomål/A 55009-2022.docx", "A 55009-2022")</f>
        <v/>
      </c>
      <c r="W9">
        <f>HYPERLINK("https://klasma.github.io/Logging_BJURHOLM/klagomålsmail/A 55009-2022.docx", "A 55009-2022")</f>
        <v/>
      </c>
      <c r="X9">
        <f>HYPERLINK("https://klasma.github.io/Logging_BJURHOLM/tillsyn/A 55009-2022.docx", "A 55009-2022")</f>
        <v/>
      </c>
      <c r="Y9">
        <f>HYPERLINK("https://klasma.github.io/Logging_BJURHOLM/tillsynsmail/A 55009-2022.docx", "A 55009-2022")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45188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18951-2023.xlsx", "A 18951-2023")</f>
        <v/>
      </c>
      <c r="T10">
        <f>HYPERLINK("https://klasma.github.io/Logging_BJURHOLM/kartor/A 18951-2023.png", "A 18951-2023")</f>
        <v/>
      </c>
      <c r="V10">
        <f>HYPERLINK("https://klasma.github.io/Logging_BJURHOLM/klagomål/A 18951-2023.docx", "A 18951-2023")</f>
        <v/>
      </c>
      <c r="W10">
        <f>HYPERLINK("https://klasma.github.io/Logging_BJURHOLM/klagomålsmail/A 18951-2023.docx", "A 18951-2023")</f>
        <v/>
      </c>
      <c r="X10">
        <f>HYPERLINK("https://klasma.github.io/Logging_BJURHOLM/tillsyn/A 18951-2023.docx", "A 18951-2023")</f>
        <v/>
      </c>
      <c r="Y10">
        <f>HYPERLINK("https://klasma.github.io/Logging_BJURHOLM/tillsynsmail/A 18951-2023.docx", "A 18951-2023")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45188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69071-2018.xlsx", "A 69071-2018")</f>
        <v/>
      </c>
      <c r="T11">
        <f>HYPERLINK("https://klasma.github.io/Logging_BJURHOLM/kartor/A 69071-2018.png", "A 69071-2018")</f>
        <v/>
      </c>
      <c r="V11">
        <f>HYPERLINK("https://klasma.github.io/Logging_BJURHOLM/klagomål/A 69071-2018.docx", "A 69071-2018")</f>
        <v/>
      </c>
      <c r="W11">
        <f>HYPERLINK("https://klasma.github.io/Logging_BJURHOLM/klagomålsmail/A 69071-2018.docx", "A 69071-2018")</f>
        <v/>
      </c>
      <c r="X11">
        <f>HYPERLINK("https://klasma.github.io/Logging_BJURHOLM/tillsyn/A 69071-2018.docx", "A 69071-2018")</f>
        <v/>
      </c>
      <c r="Y11">
        <f>HYPERLINK("https://klasma.github.io/Logging_BJURHOLM/tillsynsmail/A 69071-2018.docx", "A 69071-2018")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45188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4365-2022.xlsx", "A 4365-2022")</f>
        <v/>
      </c>
      <c r="T12">
        <f>HYPERLINK("https://klasma.github.io/Logging_BJURHOLM/kartor/A 4365-2022.png", "A 4365-2022")</f>
        <v/>
      </c>
      <c r="V12">
        <f>HYPERLINK("https://klasma.github.io/Logging_BJURHOLM/klagomål/A 4365-2022.docx", "A 4365-2022")</f>
        <v/>
      </c>
      <c r="W12">
        <f>HYPERLINK("https://klasma.github.io/Logging_BJURHOLM/klagomålsmail/A 4365-2022.docx", "A 4365-2022")</f>
        <v/>
      </c>
      <c r="X12">
        <f>HYPERLINK("https://klasma.github.io/Logging_BJURHOLM/tillsyn/A 4365-2022.docx", "A 4365-2022")</f>
        <v/>
      </c>
      <c r="Y12">
        <f>HYPERLINK("https://klasma.github.io/Logging_BJURHOLM/tillsynsmail/A 4365-2022.docx", "A 4365-2022")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45188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18950-2023.xlsx", "A 18950-2023")</f>
        <v/>
      </c>
      <c r="T13">
        <f>HYPERLINK("https://klasma.github.io/Logging_BJURHOLM/kartor/A 18950-2023.png", "A 18950-2023")</f>
        <v/>
      </c>
      <c r="V13">
        <f>HYPERLINK("https://klasma.github.io/Logging_BJURHOLM/klagomål/A 18950-2023.docx", "A 18950-2023")</f>
        <v/>
      </c>
      <c r="W13">
        <f>HYPERLINK("https://klasma.github.io/Logging_BJURHOLM/klagomålsmail/A 18950-2023.docx", "A 18950-2023")</f>
        <v/>
      </c>
      <c r="X13">
        <f>HYPERLINK("https://klasma.github.io/Logging_BJURHOLM/tillsyn/A 18950-2023.docx", "A 18950-2023")</f>
        <v/>
      </c>
      <c r="Y13">
        <f>HYPERLINK("https://klasma.github.io/Logging_BJURHOLM/tillsynsmail/A 18950-2023.docx", "A 18950-2023")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45188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17571-2020.xlsx", "A 17571-2020")</f>
        <v/>
      </c>
      <c r="T14">
        <f>HYPERLINK("https://klasma.github.io/Logging_BJURHOLM/kartor/A 17571-2020.png", "A 17571-2020")</f>
        <v/>
      </c>
      <c r="V14">
        <f>HYPERLINK("https://klasma.github.io/Logging_BJURHOLM/klagomål/A 17571-2020.docx", "A 17571-2020")</f>
        <v/>
      </c>
      <c r="W14">
        <f>HYPERLINK("https://klasma.github.io/Logging_BJURHOLM/klagomålsmail/A 17571-2020.docx", "A 17571-2020")</f>
        <v/>
      </c>
      <c r="X14">
        <f>HYPERLINK("https://klasma.github.io/Logging_BJURHOLM/tillsyn/A 17571-2020.docx", "A 17571-2020")</f>
        <v/>
      </c>
      <c r="Y14">
        <f>HYPERLINK("https://klasma.github.io/Logging_BJURHOLM/tillsynsmail/A 17571-2020.docx", "A 17571-2020")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45188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51714-2021.xlsx", "A 51714-2021")</f>
        <v/>
      </c>
      <c r="T15">
        <f>HYPERLINK("https://klasma.github.io/Logging_BJURHOLM/kartor/A 51714-2021.png", "A 51714-2021")</f>
        <v/>
      </c>
      <c r="V15">
        <f>HYPERLINK("https://klasma.github.io/Logging_BJURHOLM/klagomål/A 51714-2021.docx", "A 51714-2021")</f>
        <v/>
      </c>
      <c r="W15">
        <f>HYPERLINK("https://klasma.github.io/Logging_BJURHOLM/klagomålsmail/A 51714-2021.docx", "A 51714-2021")</f>
        <v/>
      </c>
      <c r="X15">
        <f>HYPERLINK("https://klasma.github.io/Logging_BJURHOLM/tillsyn/A 51714-2021.docx", "A 51714-2021")</f>
        <v/>
      </c>
      <c r="Y15">
        <f>HYPERLINK("https://klasma.github.io/Logging_BJURHOLM/tillsynsmail/A 51714-2021.docx", "A 51714-2021")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45188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40016-2018.xlsx", "A 40016-2018")</f>
        <v/>
      </c>
      <c r="T16">
        <f>HYPERLINK("https://klasma.github.io/Logging_BJURHOLM/kartor/A 40016-2018.png", "A 40016-2018")</f>
        <v/>
      </c>
      <c r="V16">
        <f>HYPERLINK("https://klasma.github.io/Logging_BJURHOLM/klagomål/A 40016-2018.docx", "A 40016-2018")</f>
        <v/>
      </c>
      <c r="W16">
        <f>HYPERLINK("https://klasma.github.io/Logging_BJURHOLM/klagomålsmail/A 40016-2018.docx", "A 40016-2018")</f>
        <v/>
      </c>
      <c r="X16">
        <f>HYPERLINK("https://klasma.github.io/Logging_BJURHOLM/tillsyn/A 40016-2018.docx", "A 40016-2018")</f>
        <v/>
      </c>
      <c r="Y16">
        <f>HYPERLINK("https://klasma.github.io/Logging_BJURHOLM/tillsynsmail/A 40016-2018.docx", "A 40016-2018")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45188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58398-2019.xlsx", "A 58398-2019")</f>
        <v/>
      </c>
      <c r="T17">
        <f>HYPERLINK("https://klasma.github.io/Logging_BJURHOLM/kartor/A 58398-2019.png", "A 58398-2019")</f>
        <v/>
      </c>
      <c r="V17">
        <f>HYPERLINK("https://klasma.github.io/Logging_BJURHOLM/klagomål/A 58398-2019.docx", "A 58398-2019")</f>
        <v/>
      </c>
      <c r="W17">
        <f>HYPERLINK("https://klasma.github.io/Logging_BJURHOLM/klagomålsmail/A 58398-2019.docx", "A 58398-2019")</f>
        <v/>
      </c>
      <c r="X17">
        <f>HYPERLINK("https://klasma.github.io/Logging_BJURHOLM/tillsyn/A 58398-2019.docx", "A 58398-2019")</f>
        <v/>
      </c>
      <c r="Y17">
        <f>HYPERLINK("https://klasma.github.io/Logging_BJURHOLM/tillsynsmail/A 58398-2019.docx", "A 58398-2019")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45188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54823-2022.xlsx", "A 54823-2022")</f>
        <v/>
      </c>
      <c r="T18">
        <f>HYPERLINK("https://klasma.github.io/Logging_BJURHOLM/kartor/A 54823-2022.png", "A 54823-2022")</f>
        <v/>
      </c>
      <c r="V18">
        <f>HYPERLINK("https://klasma.github.io/Logging_BJURHOLM/klagomål/A 54823-2022.docx", "A 54823-2022")</f>
        <v/>
      </c>
      <c r="W18">
        <f>HYPERLINK("https://klasma.github.io/Logging_BJURHOLM/klagomålsmail/A 54823-2022.docx", "A 54823-2022")</f>
        <v/>
      </c>
      <c r="X18">
        <f>HYPERLINK("https://klasma.github.io/Logging_BJURHOLM/tillsyn/A 54823-2022.docx", "A 54823-2022")</f>
        <v/>
      </c>
      <c r="Y18">
        <f>HYPERLINK("https://klasma.github.io/Logging_BJURHOLM/tillsynsmail/A 54823-2022.docx", "A 54823-2022")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45188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57634-2022.xlsx", "A 57634-2022")</f>
        <v/>
      </c>
      <c r="T19">
        <f>HYPERLINK("https://klasma.github.io/Logging_BJURHOLM/kartor/A 57634-2022.png", "A 57634-2022")</f>
        <v/>
      </c>
      <c r="V19">
        <f>HYPERLINK("https://klasma.github.io/Logging_BJURHOLM/klagomål/A 57634-2022.docx", "A 57634-2022")</f>
        <v/>
      </c>
      <c r="W19">
        <f>HYPERLINK("https://klasma.github.io/Logging_BJURHOLM/klagomålsmail/A 57634-2022.docx", "A 57634-2022")</f>
        <v/>
      </c>
      <c r="X19">
        <f>HYPERLINK("https://klasma.github.io/Logging_BJURHOLM/tillsyn/A 57634-2022.docx", "A 57634-2022")</f>
        <v/>
      </c>
      <c r="Y19">
        <f>HYPERLINK("https://klasma.github.io/Logging_BJURHOLM/tillsynsmail/A 57634-2022.docx", "A 57634-2022")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45188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60688-2022.xlsx", "A 60688-2022")</f>
        <v/>
      </c>
      <c r="T20">
        <f>HYPERLINK("https://klasma.github.io/Logging_BJURHOLM/kartor/A 60688-2022.png", "A 60688-2022")</f>
        <v/>
      </c>
      <c r="V20">
        <f>HYPERLINK("https://klasma.github.io/Logging_BJURHOLM/klagomål/A 60688-2022.docx", "A 60688-2022")</f>
        <v/>
      </c>
      <c r="W20">
        <f>HYPERLINK("https://klasma.github.io/Logging_BJURHOLM/klagomålsmail/A 60688-2022.docx", "A 60688-2022")</f>
        <v/>
      </c>
      <c r="X20">
        <f>HYPERLINK("https://klasma.github.io/Logging_BJURHOLM/tillsyn/A 60688-2022.docx", "A 60688-2022")</f>
        <v/>
      </c>
      <c r="Y20">
        <f>HYPERLINK("https://klasma.github.io/Logging_BJURHOLM/tillsynsmail/A 60688-2022.docx", "A 60688-2022")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45188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31206-2023.xlsx", "A 31206-2023")</f>
        <v/>
      </c>
      <c r="T21">
        <f>HYPERLINK("https://klasma.github.io/Logging_BJURHOLM/kartor/A 31206-2023.png", "A 31206-2023")</f>
        <v/>
      </c>
      <c r="U21">
        <f>HYPERLINK("https://klasma.github.io/Logging_BJURHOLM/knärot/A 31206-2023.png", "A 31206-2023")</f>
        <v/>
      </c>
      <c r="V21">
        <f>HYPERLINK("https://klasma.github.io/Logging_BJURHOLM/klagomål/A 31206-2023.docx", "A 31206-2023")</f>
        <v/>
      </c>
      <c r="W21">
        <f>HYPERLINK("https://klasma.github.io/Logging_BJURHOLM/klagomålsmail/A 31206-2023.docx", "A 31206-2023")</f>
        <v/>
      </c>
      <c r="X21">
        <f>HYPERLINK("https://klasma.github.io/Logging_BJURHOLM/tillsyn/A 31206-2023.docx", "A 31206-2023")</f>
        <v/>
      </c>
      <c r="Y21">
        <f>HYPERLINK("https://klasma.github.io/Logging_BJURHOLM/tillsynsmail/A 31206-2023.docx", "A 31206-2023")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45188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31737-2023.xlsx", "A 31737-2023")</f>
        <v/>
      </c>
      <c r="T22">
        <f>HYPERLINK("https://klasma.github.io/Logging_BJURHOLM/kartor/A 31737-2023.png", "A 31737-2023")</f>
        <v/>
      </c>
      <c r="V22">
        <f>HYPERLINK("https://klasma.github.io/Logging_BJURHOLM/klagomål/A 31737-2023.docx", "A 31737-2023")</f>
        <v/>
      </c>
      <c r="W22">
        <f>HYPERLINK("https://klasma.github.io/Logging_BJURHOLM/klagomålsmail/A 31737-2023.docx", "A 31737-2023")</f>
        <v/>
      </c>
      <c r="X22">
        <f>HYPERLINK("https://klasma.github.io/Logging_BJURHOLM/tillsyn/A 31737-2023.docx", "A 31737-2023")</f>
        <v/>
      </c>
      <c r="Y22">
        <f>HYPERLINK("https://klasma.github.io/Logging_BJURHOLM/tillsynsmail/A 31737-2023.docx", "A 31737-2023")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45188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68353-2018.xlsx", "A 68353-2018")</f>
        <v/>
      </c>
      <c r="T23">
        <f>HYPERLINK("https://klasma.github.io/Logging_BJURHOLM/kartor/A 68353-2018.png", "A 68353-2018")</f>
        <v/>
      </c>
      <c r="V23">
        <f>HYPERLINK("https://klasma.github.io/Logging_BJURHOLM/klagomål/A 68353-2018.docx", "A 68353-2018")</f>
        <v/>
      </c>
      <c r="W23">
        <f>HYPERLINK("https://klasma.github.io/Logging_BJURHOLM/klagomålsmail/A 68353-2018.docx", "A 68353-2018")</f>
        <v/>
      </c>
      <c r="X23">
        <f>HYPERLINK("https://klasma.github.io/Logging_BJURHOLM/tillsyn/A 68353-2018.docx", "A 68353-2018")</f>
        <v/>
      </c>
      <c r="Y23">
        <f>HYPERLINK("https://klasma.github.io/Logging_BJURHOLM/tillsynsmail/A 68353-2018.docx", "A 68353-2018")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45188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7978-2019.xlsx", "A 7978-2019")</f>
        <v/>
      </c>
      <c r="T24">
        <f>HYPERLINK("https://klasma.github.io/Logging_BJURHOLM/kartor/A 7978-2019.png", "A 7978-2019")</f>
        <v/>
      </c>
      <c r="V24">
        <f>HYPERLINK("https://klasma.github.io/Logging_BJURHOLM/klagomål/A 7978-2019.docx", "A 7978-2019")</f>
        <v/>
      </c>
      <c r="W24">
        <f>HYPERLINK("https://klasma.github.io/Logging_BJURHOLM/klagomålsmail/A 7978-2019.docx", "A 7978-2019")</f>
        <v/>
      </c>
      <c r="X24">
        <f>HYPERLINK("https://klasma.github.io/Logging_BJURHOLM/tillsyn/A 7978-2019.docx", "A 7978-2019")</f>
        <v/>
      </c>
      <c r="Y24">
        <f>HYPERLINK("https://klasma.github.io/Logging_BJURHOLM/tillsynsmail/A 7978-2019.docx", "A 7978-2019")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45188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7576-2019.xlsx", "A 7576-2019")</f>
        <v/>
      </c>
      <c r="T25">
        <f>HYPERLINK("https://klasma.github.io/Logging_BJURHOLM/kartor/A 7576-2019.png", "A 7576-2019")</f>
        <v/>
      </c>
      <c r="V25">
        <f>HYPERLINK("https://klasma.github.io/Logging_BJURHOLM/klagomål/A 7576-2019.docx", "A 7576-2019")</f>
        <v/>
      </c>
      <c r="W25">
        <f>HYPERLINK("https://klasma.github.io/Logging_BJURHOLM/klagomålsmail/A 7576-2019.docx", "A 7576-2019")</f>
        <v/>
      </c>
      <c r="X25">
        <f>HYPERLINK("https://klasma.github.io/Logging_BJURHOLM/tillsyn/A 7576-2019.docx", "A 7576-2019")</f>
        <v/>
      </c>
      <c r="Y25">
        <f>HYPERLINK("https://klasma.github.io/Logging_BJURHOLM/tillsynsmail/A 7576-2019.docx", "A 7576-2019")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45188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19106-2019.xlsx", "A 19106-2019")</f>
        <v/>
      </c>
      <c r="T26">
        <f>HYPERLINK("https://klasma.github.io/Logging_BJURHOLM/kartor/A 19106-2019.png", "A 19106-2019")</f>
        <v/>
      </c>
      <c r="V26">
        <f>HYPERLINK("https://klasma.github.io/Logging_BJURHOLM/klagomål/A 19106-2019.docx", "A 19106-2019")</f>
        <v/>
      </c>
      <c r="W26">
        <f>HYPERLINK("https://klasma.github.io/Logging_BJURHOLM/klagomålsmail/A 19106-2019.docx", "A 19106-2019")</f>
        <v/>
      </c>
      <c r="X26">
        <f>HYPERLINK("https://klasma.github.io/Logging_BJURHOLM/tillsyn/A 19106-2019.docx", "A 19106-2019")</f>
        <v/>
      </c>
      <c r="Y26">
        <f>HYPERLINK("https://klasma.github.io/Logging_BJURHOLM/tillsynsmail/A 19106-2019.docx", "A 19106-2019")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45188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39136-2019.xlsx", "A 39136-2019")</f>
        <v/>
      </c>
      <c r="T27">
        <f>HYPERLINK("https://klasma.github.io/Logging_BJURHOLM/kartor/A 39136-2019.png", "A 39136-2019")</f>
        <v/>
      </c>
      <c r="V27">
        <f>HYPERLINK("https://klasma.github.io/Logging_BJURHOLM/klagomål/A 39136-2019.docx", "A 39136-2019")</f>
        <v/>
      </c>
      <c r="W27">
        <f>HYPERLINK("https://klasma.github.io/Logging_BJURHOLM/klagomålsmail/A 39136-2019.docx", "A 39136-2019")</f>
        <v/>
      </c>
      <c r="X27">
        <f>HYPERLINK("https://klasma.github.io/Logging_BJURHOLM/tillsyn/A 39136-2019.docx", "A 39136-2019")</f>
        <v/>
      </c>
      <c r="Y27">
        <f>HYPERLINK("https://klasma.github.io/Logging_BJURHOLM/tillsynsmail/A 39136-2019.docx", "A 39136-2019")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45188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495-2020.xlsx", "A 495-2020")</f>
        <v/>
      </c>
      <c r="T28">
        <f>HYPERLINK("https://klasma.github.io/Logging_BJURHOLM/kartor/A 495-2020.png", "A 495-2020")</f>
        <v/>
      </c>
      <c r="V28">
        <f>HYPERLINK("https://klasma.github.io/Logging_BJURHOLM/klagomål/A 495-2020.docx", "A 495-2020")</f>
        <v/>
      </c>
      <c r="W28">
        <f>HYPERLINK("https://klasma.github.io/Logging_BJURHOLM/klagomålsmail/A 495-2020.docx", "A 495-2020")</f>
        <v/>
      </c>
      <c r="X28">
        <f>HYPERLINK("https://klasma.github.io/Logging_BJURHOLM/tillsyn/A 495-2020.docx", "A 495-2020")</f>
        <v/>
      </c>
      <c r="Y28">
        <f>HYPERLINK("https://klasma.github.io/Logging_BJURHOLM/tillsynsmail/A 495-2020.docx", "A 495-2020")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45188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19295-2020.xlsx", "A 19295-2020")</f>
        <v/>
      </c>
      <c r="T29">
        <f>HYPERLINK("https://klasma.github.io/Logging_BJURHOLM/kartor/A 19295-2020.png", "A 19295-2020")</f>
        <v/>
      </c>
      <c r="V29">
        <f>HYPERLINK("https://klasma.github.io/Logging_BJURHOLM/klagomål/A 19295-2020.docx", "A 19295-2020")</f>
        <v/>
      </c>
      <c r="W29">
        <f>HYPERLINK("https://klasma.github.io/Logging_BJURHOLM/klagomålsmail/A 19295-2020.docx", "A 19295-2020")</f>
        <v/>
      </c>
      <c r="X29">
        <f>HYPERLINK("https://klasma.github.io/Logging_BJURHOLM/tillsyn/A 19295-2020.docx", "A 19295-2020")</f>
        <v/>
      </c>
      <c r="Y29">
        <f>HYPERLINK("https://klasma.github.io/Logging_BJURHOLM/tillsynsmail/A 19295-2020.docx", "A 19295-2020")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45188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14088-2021.xlsx", "A 14088-2021")</f>
        <v/>
      </c>
      <c r="T30">
        <f>HYPERLINK("https://klasma.github.io/Logging_BJURHOLM/kartor/A 14088-2021.png", "A 14088-2021")</f>
        <v/>
      </c>
      <c r="V30">
        <f>HYPERLINK("https://klasma.github.io/Logging_BJURHOLM/klagomål/A 14088-2021.docx", "A 14088-2021")</f>
        <v/>
      </c>
      <c r="W30">
        <f>HYPERLINK("https://klasma.github.io/Logging_BJURHOLM/klagomålsmail/A 14088-2021.docx", "A 14088-2021")</f>
        <v/>
      </c>
      <c r="X30">
        <f>HYPERLINK("https://klasma.github.io/Logging_BJURHOLM/tillsyn/A 14088-2021.docx", "A 14088-2021")</f>
        <v/>
      </c>
      <c r="Y30">
        <f>HYPERLINK("https://klasma.github.io/Logging_BJURHOLM/tillsynsmail/A 14088-2021.docx", "A 14088-2021")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45188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14083-2021.xlsx", "A 14083-2021")</f>
        <v/>
      </c>
      <c r="T31">
        <f>HYPERLINK("https://klasma.github.io/Logging_BJURHOLM/kartor/A 14083-2021.png", "A 14083-2021")</f>
        <v/>
      </c>
      <c r="V31">
        <f>HYPERLINK("https://klasma.github.io/Logging_BJURHOLM/klagomål/A 14083-2021.docx", "A 14083-2021")</f>
        <v/>
      </c>
      <c r="W31">
        <f>HYPERLINK("https://klasma.github.io/Logging_BJURHOLM/klagomålsmail/A 14083-2021.docx", "A 14083-2021")</f>
        <v/>
      </c>
      <c r="X31">
        <f>HYPERLINK("https://klasma.github.io/Logging_BJURHOLM/tillsyn/A 14083-2021.docx", "A 14083-2021")</f>
        <v/>
      </c>
      <c r="Y31">
        <f>HYPERLINK("https://klasma.github.io/Logging_BJURHOLM/tillsynsmail/A 14083-2021.docx", "A 14083-2021")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45188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57865-2021.xlsx", "A 57865-2021")</f>
        <v/>
      </c>
      <c r="T32">
        <f>HYPERLINK("https://klasma.github.io/Logging_BJURHOLM/kartor/A 57865-2021.png", "A 57865-2021")</f>
        <v/>
      </c>
      <c r="V32">
        <f>HYPERLINK("https://klasma.github.io/Logging_BJURHOLM/klagomål/A 57865-2021.docx", "A 57865-2021")</f>
        <v/>
      </c>
      <c r="W32">
        <f>HYPERLINK("https://klasma.github.io/Logging_BJURHOLM/klagomålsmail/A 57865-2021.docx", "A 57865-2021")</f>
        <v/>
      </c>
      <c r="X32">
        <f>HYPERLINK("https://klasma.github.io/Logging_BJURHOLM/tillsyn/A 57865-2021.docx", "A 57865-2021")</f>
        <v/>
      </c>
      <c r="Y32">
        <f>HYPERLINK("https://klasma.github.io/Logging_BJURHOLM/tillsynsmail/A 57865-2021.docx", "A 57865-2021")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45188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16145-2022.xlsx", "A 16145-2022")</f>
        <v/>
      </c>
      <c r="T33">
        <f>HYPERLINK("https://klasma.github.io/Logging_BJURHOLM/kartor/A 16145-2022.png", "A 16145-2022")</f>
        <v/>
      </c>
      <c r="V33">
        <f>HYPERLINK("https://klasma.github.io/Logging_BJURHOLM/klagomål/A 16145-2022.docx", "A 16145-2022")</f>
        <v/>
      </c>
      <c r="W33">
        <f>HYPERLINK("https://klasma.github.io/Logging_BJURHOLM/klagomålsmail/A 16145-2022.docx", "A 16145-2022")</f>
        <v/>
      </c>
      <c r="X33">
        <f>HYPERLINK("https://klasma.github.io/Logging_BJURHOLM/tillsyn/A 16145-2022.docx", "A 16145-2022")</f>
        <v/>
      </c>
      <c r="Y33">
        <f>HYPERLINK("https://klasma.github.io/Logging_BJURHOLM/tillsynsmail/A 16145-2022.docx", "A 16145-2022")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45188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43969-2022.xlsx", "A 43969-2022")</f>
        <v/>
      </c>
      <c r="T34">
        <f>HYPERLINK("https://klasma.github.io/Logging_BJURHOLM/kartor/A 43969-2022.png", "A 43969-2022")</f>
        <v/>
      </c>
      <c r="V34">
        <f>HYPERLINK("https://klasma.github.io/Logging_BJURHOLM/klagomål/A 43969-2022.docx", "A 43969-2022")</f>
        <v/>
      </c>
      <c r="W34">
        <f>HYPERLINK("https://klasma.github.io/Logging_BJURHOLM/klagomålsmail/A 43969-2022.docx", "A 43969-2022")</f>
        <v/>
      </c>
      <c r="X34">
        <f>HYPERLINK("https://klasma.github.io/Logging_BJURHOLM/tillsyn/A 43969-2022.docx", "A 43969-2022")</f>
        <v/>
      </c>
      <c r="Y34">
        <f>HYPERLINK("https://klasma.github.io/Logging_BJURHOLM/tillsynsmail/A 43969-2022.docx", "A 43969-2022")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45188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52690-2022.xlsx", "A 52690-2022")</f>
        <v/>
      </c>
      <c r="T35">
        <f>HYPERLINK("https://klasma.github.io/Logging_BJURHOLM/kartor/A 52690-2022.png", "A 52690-2022")</f>
        <v/>
      </c>
      <c r="V35">
        <f>HYPERLINK("https://klasma.github.io/Logging_BJURHOLM/klagomål/A 52690-2022.docx", "A 52690-2022")</f>
        <v/>
      </c>
      <c r="W35">
        <f>HYPERLINK("https://klasma.github.io/Logging_BJURHOLM/klagomålsmail/A 52690-2022.docx", "A 52690-2022")</f>
        <v/>
      </c>
      <c r="X35">
        <f>HYPERLINK("https://klasma.github.io/Logging_BJURHOLM/tillsyn/A 52690-2022.docx", "A 52690-2022")</f>
        <v/>
      </c>
      <c r="Y35">
        <f>HYPERLINK("https://klasma.github.io/Logging_BJURHOLM/tillsynsmail/A 52690-2022.docx", "A 52690-2022")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45188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62112-2022.xlsx", "A 62112-2022")</f>
        <v/>
      </c>
      <c r="T36">
        <f>HYPERLINK("https://klasma.github.io/Logging_BJURHOLM/kartor/A 62112-2022.png", "A 62112-2022")</f>
        <v/>
      </c>
      <c r="V36">
        <f>HYPERLINK("https://klasma.github.io/Logging_BJURHOLM/klagomål/A 62112-2022.docx", "A 62112-2022")</f>
        <v/>
      </c>
      <c r="W36">
        <f>HYPERLINK("https://klasma.github.io/Logging_BJURHOLM/klagomålsmail/A 62112-2022.docx", "A 62112-2022")</f>
        <v/>
      </c>
      <c r="X36">
        <f>HYPERLINK("https://klasma.github.io/Logging_BJURHOLM/tillsyn/A 62112-2022.docx", "A 62112-2022")</f>
        <v/>
      </c>
      <c r="Y36">
        <f>HYPERLINK("https://klasma.github.io/Logging_BJURHOLM/tillsynsmail/A 62112-2022.docx", "A 62112-2022")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45188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11819-2023.xlsx", "A 11819-2023")</f>
        <v/>
      </c>
      <c r="T37">
        <f>HYPERLINK("https://klasma.github.io/Logging_BJURHOLM/kartor/A 11819-2023.png", "A 11819-2023")</f>
        <v/>
      </c>
      <c r="V37">
        <f>HYPERLINK("https://klasma.github.io/Logging_BJURHOLM/klagomål/A 11819-2023.docx", "A 11819-2023")</f>
        <v/>
      </c>
      <c r="W37">
        <f>HYPERLINK("https://klasma.github.io/Logging_BJURHOLM/klagomålsmail/A 11819-2023.docx", "A 11819-2023")</f>
        <v/>
      </c>
      <c r="X37">
        <f>HYPERLINK("https://klasma.github.io/Logging_BJURHOLM/tillsyn/A 11819-2023.docx", "A 11819-2023")</f>
        <v/>
      </c>
      <c r="Y37">
        <f>HYPERLINK("https://klasma.github.io/Logging_BJURHOLM/tillsynsmail/A 11819-2023.docx", "A 11819-2023")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45188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20608-2023.xlsx", "A 20608-2023")</f>
        <v/>
      </c>
      <c r="T38">
        <f>HYPERLINK("https://klasma.github.io/Logging_BJURHOLM/kartor/A 20608-2023.png", "A 20608-2023")</f>
        <v/>
      </c>
      <c r="V38">
        <f>HYPERLINK("https://klasma.github.io/Logging_BJURHOLM/klagomål/A 20608-2023.docx", "A 20608-2023")</f>
        <v/>
      </c>
      <c r="W38">
        <f>HYPERLINK("https://klasma.github.io/Logging_BJURHOLM/klagomålsmail/A 20608-2023.docx", "A 20608-2023")</f>
        <v/>
      </c>
      <c r="X38">
        <f>HYPERLINK("https://klasma.github.io/Logging_BJURHOLM/tillsyn/A 20608-2023.docx", "A 20608-2023")</f>
        <v/>
      </c>
      <c r="Y38">
        <f>HYPERLINK("https://klasma.github.io/Logging_BJURHOLM/tillsynsmail/A 20608-2023.docx", "A 20608-2023")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45188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35280-2023.xlsx", "A 35280-2023")</f>
        <v/>
      </c>
      <c r="T39">
        <f>HYPERLINK("https://klasma.github.io/Logging_BJURHOLM/kartor/A 35280-2023.png", "A 35280-2023")</f>
        <v/>
      </c>
      <c r="V39">
        <f>HYPERLINK("https://klasma.github.io/Logging_BJURHOLM/klagomål/A 35280-2023.docx", "A 35280-2023")</f>
        <v/>
      </c>
      <c r="W39">
        <f>HYPERLINK("https://klasma.github.io/Logging_BJURHOLM/klagomålsmail/A 35280-2023.docx", "A 35280-2023")</f>
        <v/>
      </c>
      <c r="X39">
        <f>HYPERLINK("https://klasma.github.io/Logging_BJURHOLM/tillsyn/A 35280-2023.docx", "A 35280-2023")</f>
        <v/>
      </c>
      <c r="Y39">
        <f>HYPERLINK("https://klasma.github.io/Logging_BJURHOLM/tillsynsmail/A 35280-2023.docx", "A 35280-2023")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45188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45188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45188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45188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45188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45188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45188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45188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45188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45188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45188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45188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45188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45188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45188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45188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45188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45188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45188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45188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45188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45188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45188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45188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45188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45188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45188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45188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45188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45188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45188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45188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45188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45188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45188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45188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45188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45188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45188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45188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45188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45188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45188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45188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45188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45188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45188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45188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45188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45188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45188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45188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45188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45188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45188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45188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45188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45188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45188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45188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45188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45188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45188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45188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45188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45188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45188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45188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45188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45188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45188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45188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45188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45188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45188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45188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45188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45188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45188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45188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45188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45188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45188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45188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45188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45188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45188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45188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45188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45188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45188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45188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45188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45188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45188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45188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45188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45188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45188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45188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45188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45188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45188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45188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45188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45188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45188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45188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45188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45188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45188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45188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45188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45188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45188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45188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45188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45188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45188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45188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45188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45188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45188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45188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45188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45188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45188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45188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45188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45188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45188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45188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45188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45188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45188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45188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45188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45188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45188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45188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45188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45188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45188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45188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45188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45188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45188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45188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45188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45188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45188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45188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45188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45188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45188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45188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45188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45188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45188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45188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45188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45188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45188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45188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45188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45188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45188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45188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45188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45188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45188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45188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45188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45188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45188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45188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45188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45188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45188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45188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45188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45188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45188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45188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45188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45188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45188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45188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45188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45188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45188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45188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45188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45188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45188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45188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45188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45188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45188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45188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45188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45188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45188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45188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45188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45188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45188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45188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45188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45188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45188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45188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45188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45188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45188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45188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45188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45188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45188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45188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45188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45188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45188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45188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45188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45188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45188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45188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45188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45188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45188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45188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45188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45188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45188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45188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45188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45188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45188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45188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45188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45188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45188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45188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45188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45188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45188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45188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45188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45188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45188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45188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45188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45188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45188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45188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45188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45188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45188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45188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45188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45188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45188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45188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45188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45188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45188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45188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45188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45188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45188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45188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45188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45188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45188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45188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45188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45188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45188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45188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45188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45188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45188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45188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45188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45188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45188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45188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45188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45188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45188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45188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45188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45188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45188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45188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45188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45188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45188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45188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45188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45188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45188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45188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45188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45188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45188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45188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45188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45188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45188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45188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45188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45188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45188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45188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45188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45188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40130-2023</t>
        </is>
      </c>
      <c r="B358" s="1" t="n">
        <v>45168</v>
      </c>
      <c r="C358" s="1" t="n">
        <v>45188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43172-2023</t>
        </is>
      </c>
      <c r="B359" s="1" t="n">
        <v>45183</v>
      </c>
      <c r="C359" s="1" t="n">
        <v>45188</v>
      </c>
      <c r="D359" t="inlineStr">
        <is>
          <t>VÄSTERBOTTENS LÄN</t>
        </is>
      </c>
      <c r="E359" t="inlineStr">
        <is>
          <t>BJURHOLM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2023-09-19T06:44:25Z</dcterms:created>
  <dcterms:modified xmlns:dcterms="http://purl.org/dc/terms/" xmlns:xsi="http://www.w3.org/2001/XMLSchema-instance" xsi:type="dcterms:W3CDTF">2023-09-19T06:44:25Z</dcterms:modified>
</cp:coreProperties>
</file>