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45202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Brunpudrad nållav
Garnlav
Kortskaftad ärgspik
Motaggsvamp
Skogstrappmossa
Tretåig hackspett
Vedtrappmossa
Blek stjärnmossa
Dropptaggsvamp
Kattfotslav
Mindre märgborre
Rostfläck
Skuggblåslav
Stor revmossa
Vågbandad barkbock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45202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45202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45202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Garnlav
Gul taggsvamp
Tretåig hackspett
Vedtrappmossa
Mörk husmossa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63177-2018</t>
        </is>
      </c>
      <c r="B6" s="1" t="n">
        <v>43418</v>
      </c>
      <c r="C6" s="1" t="n">
        <v>45202</v>
      </c>
      <c r="D6" t="inlineStr">
        <is>
          <t>VÄRMLANDS LÄN</t>
        </is>
      </c>
      <c r="E6" t="inlineStr">
        <is>
          <t>EDA</t>
        </is>
      </c>
      <c r="G6" t="n">
        <v>3.7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Korallblylav
Vedticka
Västlig hakmossa</t>
        </is>
      </c>
      <c r="S6">
        <f>HYPERLINK("https://klasma.github.io/Logging_EDA/artfynd/A 63177-2018.xlsx", "A 63177-2018")</f>
        <v/>
      </c>
      <c r="T6">
        <f>HYPERLINK("https://klasma.github.io/Logging_EDA/kartor/A 63177-2018.png", "A 63177-2018")</f>
        <v/>
      </c>
      <c r="V6">
        <f>HYPERLINK("https://klasma.github.io/Logging_EDA/klagomål/A 63177-2018.docx", "A 63177-2018")</f>
        <v/>
      </c>
      <c r="W6">
        <f>HYPERLINK("https://klasma.github.io/Logging_EDA/klagomålsmail/A 63177-2018.docx", "A 63177-2018")</f>
        <v/>
      </c>
      <c r="X6">
        <f>HYPERLINK("https://klasma.github.io/Logging_EDA/tillsyn/A 63177-2018.docx", "A 63177-2018")</f>
        <v/>
      </c>
      <c r="Y6">
        <f>HYPERLINK("https://klasma.github.io/Logging_EDA/tillsynsmail/A 63177-2018.docx", "A 63177-2018")</f>
        <v/>
      </c>
    </row>
    <row r="7" ht="15" customHeight="1">
      <c r="A7" t="inlineStr">
        <is>
          <t>A 36422-2021</t>
        </is>
      </c>
      <c r="B7" s="1" t="n">
        <v>44375</v>
      </c>
      <c r="C7" s="1" t="n">
        <v>45202</v>
      </c>
      <c r="D7" t="inlineStr">
        <is>
          <t>VÄRMLANDS LÄN</t>
        </is>
      </c>
      <c r="E7" t="inlineStr">
        <is>
          <t>EDA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Dofttaggsvamp
Gul taggsvamp
Orange taggsvamp
Fällmossa</t>
        </is>
      </c>
      <c r="S7">
        <f>HYPERLINK("https://klasma.github.io/Logging_EDA/artfynd/A 36422-2021.xlsx", "A 36422-2021")</f>
        <v/>
      </c>
      <c r="T7">
        <f>HYPERLINK("https://klasma.github.io/Logging_EDA/kartor/A 36422-2021.png", "A 36422-2021")</f>
        <v/>
      </c>
      <c r="V7">
        <f>HYPERLINK("https://klasma.github.io/Logging_EDA/klagomål/A 36422-2021.docx", "A 36422-2021")</f>
        <v/>
      </c>
      <c r="W7">
        <f>HYPERLINK("https://klasma.github.io/Logging_EDA/klagomålsmail/A 36422-2021.docx", "A 36422-2021")</f>
        <v/>
      </c>
      <c r="X7">
        <f>HYPERLINK("https://klasma.github.io/Logging_EDA/tillsyn/A 36422-2021.docx", "A 36422-2021")</f>
        <v/>
      </c>
      <c r="Y7">
        <f>HYPERLINK("https://klasma.github.io/Logging_EDA/tillsynsmail/A 36422-2021.docx", "A 36422-2021")</f>
        <v/>
      </c>
    </row>
    <row r="8" ht="15" customHeight="1">
      <c r="A8" t="inlineStr">
        <is>
          <t>A 63171-2018</t>
        </is>
      </c>
      <c r="B8" s="1" t="n">
        <v>43418</v>
      </c>
      <c r="C8" s="1" t="n">
        <v>45202</v>
      </c>
      <c r="D8" t="inlineStr">
        <is>
          <t>VÄRMLANDS LÄN</t>
        </is>
      </c>
      <c r="E8" t="inlineStr">
        <is>
          <t>EDA</t>
        </is>
      </c>
      <c r="G8" t="n">
        <v>18.5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Garnlav
Purpurmylia</t>
        </is>
      </c>
      <c r="S8">
        <f>HYPERLINK("https://klasma.github.io/Logging_EDA/artfynd/A 63171-2018.xlsx", "A 63171-2018")</f>
        <v/>
      </c>
      <c r="T8">
        <f>HYPERLINK("https://klasma.github.io/Logging_EDA/kartor/A 63171-2018.png", "A 63171-2018")</f>
        <v/>
      </c>
      <c r="U8">
        <f>HYPERLINK("https://klasma.github.io/Logging_EDA/knärot/A 63171-2018.png", "A 63171-2018")</f>
        <v/>
      </c>
      <c r="V8">
        <f>HYPERLINK("https://klasma.github.io/Logging_EDA/klagomål/A 63171-2018.docx", "A 63171-2018")</f>
        <v/>
      </c>
      <c r="W8">
        <f>HYPERLINK("https://klasma.github.io/Logging_EDA/klagomålsmail/A 63171-2018.docx", "A 63171-2018")</f>
        <v/>
      </c>
      <c r="X8">
        <f>HYPERLINK("https://klasma.github.io/Logging_EDA/tillsyn/A 63171-2018.docx", "A 63171-2018")</f>
        <v/>
      </c>
      <c r="Y8">
        <f>HYPERLINK("https://klasma.github.io/Logging_EDA/tillsynsmail/A 63171-2018.docx", "A 63171-2018")</f>
        <v/>
      </c>
    </row>
    <row r="9" ht="15" customHeight="1">
      <c r="A9" t="inlineStr">
        <is>
          <t>A 36377-2021</t>
        </is>
      </c>
      <c r="B9" s="1" t="n">
        <v>44375</v>
      </c>
      <c r="C9" s="1" t="n">
        <v>45202</v>
      </c>
      <c r="D9" t="inlineStr">
        <is>
          <t>VÄRMLANDS LÄN</t>
        </is>
      </c>
      <c r="E9" t="inlineStr">
        <is>
          <t>EDA</t>
        </is>
      </c>
      <c r="G9" t="n">
        <v>0.9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Vedtrappmossa
Thomsons trägnagare
Blåsippa</t>
        </is>
      </c>
      <c r="S9">
        <f>HYPERLINK("https://klasma.github.io/Logging_EDA/artfynd/A 36377-2021.xlsx", "A 36377-2021")</f>
        <v/>
      </c>
      <c r="T9">
        <f>HYPERLINK("https://klasma.github.io/Logging_EDA/kartor/A 36377-2021.png", "A 36377-2021")</f>
        <v/>
      </c>
      <c r="V9">
        <f>HYPERLINK("https://klasma.github.io/Logging_EDA/klagomål/A 36377-2021.docx", "A 36377-2021")</f>
        <v/>
      </c>
      <c r="W9">
        <f>HYPERLINK("https://klasma.github.io/Logging_EDA/klagomålsmail/A 36377-2021.docx", "A 36377-2021")</f>
        <v/>
      </c>
      <c r="X9">
        <f>HYPERLINK("https://klasma.github.io/Logging_EDA/tillsyn/A 36377-2021.docx", "A 36377-2021")</f>
        <v/>
      </c>
      <c r="Y9">
        <f>HYPERLINK("https://klasma.github.io/Logging_EDA/tillsynsmail/A 36377-2021.docx", "A 36377-2021")</f>
        <v/>
      </c>
    </row>
    <row r="10" ht="15" customHeight="1">
      <c r="A10" t="inlineStr">
        <is>
          <t>A 26898-2022</t>
        </is>
      </c>
      <c r="B10" s="1" t="n">
        <v>44740</v>
      </c>
      <c r="C10" s="1" t="n">
        <v>45202</v>
      </c>
      <c r="D10" t="inlineStr">
        <is>
          <t>VÄRMLANDS LÄN</t>
        </is>
      </c>
      <c r="E10" t="inlineStr">
        <is>
          <t>EDA</t>
        </is>
      </c>
      <c r="G10" t="n">
        <v>7.7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Vedskivlav
Dropptaggsvamp</t>
        </is>
      </c>
      <c r="S10">
        <f>HYPERLINK("https://klasma.github.io/Logging_EDA/artfynd/A 26898-2022.xlsx", "A 26898-2022")</f>
        <v/>
      </c>
      <c r="T10">
        <f>HYPERLINK("https://klasma.github.io/Logging_EDA/kartor/A 26898-2022.png", "A 26898-2022")</f>
        <v/>
      </c>
      <c r="V10">
        <f>HYPERLINK("https://klasma.github.io/Logging_EDA/klagomål/A 26898-2022.docx", "A 26898-2022")</f>
        <v/>
      </c>
      <c r="W10">
        <f>HYPERLINK("https://klasma.github.io/Logging_EDA/klagomålsmail/A 26898-2022.docx", "A 26898-2022")</f>
        <v/>
      </c>
      <c r="X10">
        <f>HYPERLINK("https://klasma.github.io/Logging_EDA/tillsyn/A 26898-2022.docx", "A 26898-2022")</f>
        <v/>
      </c>
      <c r="Y10">
        <f>HYPERLINK("https://klasma.github.io/Logging_EDA/tillsynsmail/A 26898-2022.docx", "A 26898-2022")</f>
        <v/>
      </c>
    </row>
    <row r="11" ht="15" customHeight="1">
      <c r="A11" t="inlineStr">
        <is>
          <t>A 592-2023</t>
        </is>
      </c>
      <c r="B11" s="1" t="n">
        <v>44930</v>
      </c>
      <c r="C11" s="1" t="n">
        <v>45202</v>
      </c>
      <c r="D11" t="inlineStr">
        <is>
          <t>VÄRMLANDS LÄN</t>
        </is>
      </c>
      <c r="E11" t="inlineStr">
        <is>
          <t>EDA</t>
        </is>
      </c>
      <c r="G11" t="n">
        <v>2.3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Mindre hackspett
Skogsklocka
Spillkråka</t>
        </is>
      </c>
      <c r="S11">
        <f>HYPERLINK("https://klasma.github.io/Logging_EDA/artfynd/A 592-2023.xlsx", "A 592-2023")</f>
        <v/>
      </c>
      <c r="T11">
        <f>HYPERLINK("https://klasma.github.io/Logging_EDA/kartor/A 592-2023.png", "A 592-2023")</f>
        <v/>
      </c>
      <c r="V11">
        <f>HYPERLINK("https://klasma.github.io/Logging_EDA/klagomål/A 592-2023.docx", "A 592-2023")</f>
        <v/>
      </c>
      <c r="W11">
        <f>HYPERLINK("https://klasma.github.io/Logging_EDA/klagomålsmail/A 592-2023.docx", "A 592-2023")</f>
        <v/>
      </c>
      <c r="X11">
        <f>HYPERLINK("https://klasma.github.io/Logging_EDA/tillsyn/A 592-2023.docx", "A 592-2023")</f>
        <v/>
      </c>
      <c r="Y11">
        <f>HYPERLINK("https://klasma.github.io/Logging_EDA/tillsynsmail/A 592-2023.docx", "A 592-2023")</f>
        <v/>
      </c>
    </row>
    <row r="12" ht="15" customHeight="1">
      <c r="A12" t="inlineStr">
        <is>
          <t>A 59351-2018</t>
        </is>
      </c>
      <c r="B12" s="1" t="n">
        <v>43418</v>
      </c>
      <c r="C12" s="1" t="n">
        <v>45202</v>
      </c>
      <c r="D12" t="inlineStr">
        <is>
          <t>VÄRMLANDS LÄN</t>
        </is>
      </c>
      <c r="E12" t="inlineStr">
        <is>
          <t>EDA</t>
        </is>
      </c>
      <c r="G12" t="n">
        <v>0.6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Tretåig hackspett
Ullticka</t>
        </is>
      </c>
      <c r="S12">
        <f>HYPERLINK("https://klasma.github.io/Logging_EDA/artfynd/A 59351-2018.xlsx", "A 59351-2018")</f>
        <v/>
      </c>
      <c r="T12">
        <f>HYPERLINK("https://klasma.github.io/Logging_EDA/kartor/A 59351-2018.png", "A 59351-2018")</f>
        <v/>
      </c>
      <c r="U12">
        <f>HYPERLINK("https://klasma.github.io/Logging_EDA/knärot/A 59351-2018.png", "A 59351-2018")</f>
        <v/>
      </c>
      <c r="V12">
        <f>HYPERLINK("https://klasma.github.io/Logging_EDA/klagomål/A 59351-2018.docx", "A 59351-2018")</f>
        <v/>
      </c>
      <c r="W12">
        <f>HYPERLINK("https://klasma.github.io/Logging_EDA/klagomålsmail/A 59351-2018.docx", "A 59351-2018")</f>
        <v/>
      </c>
      <c r="X12">
        <f>HYPERLINK("https://klasma.github.io/Logging_EDA/tillsyn/A 59351-2018.docx", "A 59351-2018")</f>
        <v/>
      </c>
      <c r="Y12">
        <f>HYPERLINK("https://klasma.github.io/Logging_EDA/tillsynsmail/A 59351-2018.docx", "A 59351-2018")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45202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45202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45202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45202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45202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45202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45202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45202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45202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45202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45202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45202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45202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45202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45202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45202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45202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45202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45202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45202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45202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45202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45202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45202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45202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45202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45202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45202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45202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45202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45202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45202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45202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45202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45202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45202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45202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45202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45202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45202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45202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45202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45202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45202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45202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45202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45202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45202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45202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45202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45202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45202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45202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45202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45202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45202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45202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45202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45202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45202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45202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45202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45202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45202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45202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45202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45202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45202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45202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45202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45202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45202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45202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45202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45202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45202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45202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45202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45202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45202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45202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45202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45202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45202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45202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45202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45202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45202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45202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45202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45202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45202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45202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45202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45202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45202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45202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45202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45202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45202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45202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45202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45202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45202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45202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45202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45202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45202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45202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45202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45202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45202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45202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45202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45202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45202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45202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45202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45202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45202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45202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45202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45202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45202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45202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45202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45202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45202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45202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45202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45202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45202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45202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45202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45202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45202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45202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45202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45202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45202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45202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45202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45202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45202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45202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45202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45202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45202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45202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45202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45202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45202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45202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45202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45202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45202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45202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45202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45202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45202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45202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45202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45202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45202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45202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45202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45202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45202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45202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45202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45202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45202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45202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45202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45202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45202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45202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45202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45202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45202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45202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45202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45202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45202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45202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45202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45202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45202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45202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45202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45202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45202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45202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45202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45202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45202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45202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45202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45202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45202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45202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45202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45202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45202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45202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45202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45202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45202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45202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45202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45202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45202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45202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45202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45202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45202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45202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45202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45202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45202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45202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45202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45202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45202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45202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45202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45202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45202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45202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45202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45202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45202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45202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45202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45202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45202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45202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45202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45202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45202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45202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45202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45202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45202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45202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45202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45202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45202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45202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45202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45202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45202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45202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45202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45202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45202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45202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45202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45202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45202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45202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45202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45202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45202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45202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45202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45202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45202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45202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45202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45202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45202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45202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45202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45202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45202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45202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45202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45202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45202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45202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45202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45202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45202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45202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45202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45202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45202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45202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45202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45202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45202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45202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45202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45202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45202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45202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45202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45202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45202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45202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45202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45202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45202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45202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45202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45202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45202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45202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45202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45202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45202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45202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45202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45202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45202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45202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45202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45202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45202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45202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45202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45202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45202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45202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45202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45202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45202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45202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45202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45202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45202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45202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45202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45202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45202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45202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45202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45202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45202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45202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45202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45202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45202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45202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45202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45202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45202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45202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45202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45202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45202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45202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45202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45202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45202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45202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45202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45202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45202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45202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45202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45202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45202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45202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45202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45202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45202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45202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45202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45202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45202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45202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45202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45202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45202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45202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45202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45202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45202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45202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45202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45202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45202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45202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45202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45202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45202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45202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45202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45202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45202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45202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45202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45202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45202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45202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45202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45202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45202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45202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45202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45202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45202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45202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45202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45202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45202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45202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45202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45202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45202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45202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45202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45202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45202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45202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45202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45202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45202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45202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45202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45202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45202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45202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45202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45202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45202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45202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45202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45202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45202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45202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45202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45202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45202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45202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45202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45202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45202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45202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45202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45202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45202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45202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45202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45202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45202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45202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45202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45202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45202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45202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45202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45202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45202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45202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45202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45202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45202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45202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45202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45202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45202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45202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45202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45202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45202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45202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45202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45202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45202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45202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45202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45202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45202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45202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45202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45202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45202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45202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45202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45202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45202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45202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45202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45202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45202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45202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45202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45202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45202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45202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45202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45202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45202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45202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45202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45202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45202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45202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45202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45202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45202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45202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45202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45202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45202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45202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45202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45202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45202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45202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45202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45202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45202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45202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45202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45202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45202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45202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45202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45202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45202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45202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45202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45202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45202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45202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45202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45202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45202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45202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45202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45202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45202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45202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45202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45202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45202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45202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45202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45202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45202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45202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45202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45202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45202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45202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45202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45202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45202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45202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45202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45202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45202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45202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45202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45202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45202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45202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45202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45202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45202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45202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45202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45202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45202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45202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44006-2023</t>
        </is>
      </c>
      <c r="B582" s="1" t="n">
        <v>45188</v>
      </c>
      <c r="C582" s="1" t="n">
        <v>45202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44674-2023</t>
        </is>
      </c>
      <c r="B583" s="1" t="n">
        <v>45189</v>
      </c>
      <c r="C583" s="1" t="n">
        <v>45202</v>
      </c>
      <c r="D583" t="inlineStr">
        <is>
          <t>VÄRMLANDS LÄN</t>
        </is>
      </c>
      <c r="E583" t="inlineStr">
        <is>
          <t>EDA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46297-2023</t>
        </is>
      </c>
      <c r="B584" s="1" t="n">
        <v>45197</v>
      </c>
      <c r="C584" s="1" t="n">
        <v>45202</v>
      </c>
      <c r="D584" t="inlineStr">
        <is>
          <t>VÄRMLANDS LÄN</t>
        </is>
      </c>
      <c r="E584" t="inlineStr">
        <is>
          <t>EDA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46340-2023</t>
        </is>
      </c>
      <c r="B585" s="1" t="n">
        <v>45197</v>
      </c>
      <c r="C585" s="1" t="n">
        <v>45202</v>
      </c>
      <c r="D585" t="inlineStr">
        <is>
          <t>VÄRMLANDS LÄN</t>
        </is>
      </c>
      <c r="E585" t="inlineStr">
        <is>
          <t>EDA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2023-10-03T06:00:59Z</dcterms:created>
  <dcterms:modified xmlns:dcterms="http://purl.org/dc/terms/" xmlns:xsi="http://www.w3.org/2001/XMLSchema-instance" xsi:type="dcterms:W3CDTF">2023-10-03T06:01:00Z</dcterms:modified>
</cp:coreProperties>
</file>