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45204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Slåttergubbe
Svinrot
Blomkålssvamp
Vanlig padda
Mattlummer
Revlummer</t>
        </is>
      </c>
      <c r="S2">
        <f>HYPERLINK("https://klasma.github.io/Logging_EKSJO/artfynd/A 11347-2019.xlsx", "A 11347-2019")</f>
        <v/>
      </c>
      <c r="T2">
        <f>HYPERLINK("https://klasma.github.io/Logging_EKSJO/kartor/A 11347-2019.png", "A 11347-2019")</f>
        <v/>
      </c>
      <c r="V2">
        <f>HYPERLINK("https://klasma.github.io/Logging_EKSJO/klagomål/A 11347-2019.docx", "A 11347-2019")</f>
        <v/>
      </c>
      <c r="W2">
        <f>HYPERLINK("https://klasma.github.io/Logging_EKSJO/klagomålsmail/A 11347-2019.docx", "A 11347-2019")</f>
        <v/>
      </c>
      <c r="X2">
        <f>HYPERLINK("https://klasma.github.io/Logging_EKSJO/tillsyn/A 11347-2019.docx", "A 11347-2019")</f>
        <v/>
      </c>
      <c r="Y2">
        <f>HYPERLINK("https://klasma.github.io/Logging_EKSJO/tillsynsmail/A 11347-2019.docx", "A 11347-2019")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45204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10894-2019.xlsx", "A 10894-2019")</f>
        <v/>
      </c>
      <c r="T3">
        <f>HYPERLINK("https://klasma.github.io/Logging_EKSJO/kartor/A 10894-2019.png", "A 10894-2019")</f>
        <v/>
      </c>
      <c r="V3">
        <f>HYPERLINK("https://klasma.github.io/Logging_EKSJO/klagomål/A 10894-2019.docx", "A 10894-2019")</f>
        <v/>
      </c>
      <c r="W3">
        <f>HYPERLINK("https://klasma.github.io/Logging_EKSJO/klagomålsmail/A 10894-2019.docx", "A 10894-2019")</f>
        <v/>
      </c>
      <c r="X3">
        <f>HYPERLINK("https://klasma.github.io/Logging_EKSJO/tillsyn/A 10894-2019.docx", "A 10894-2019")</f>
        <v/>
      </c>
      <c r="Y3">
        <f>HYPERLINK("https://klasma.github.io/Logging_EKSJO/tillsynsmail/A 10894-2019.docx", "A 10894-2019")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45204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62662-2019.xlsx", "A 62662-2019")</f>
        <v/>
      </c>
      <c r="T4">
        <f>HYPERLINK("https://klasma.github.io/Logging_EKSJO/kartor/A 62662-2019.png", "A 62662-2019")</f>
        <v/>
      </c>
      <c r="V4">
        <f>HYPERLINK("https://klasma.github.io/Logging_EKSJO/klagomål/A 62662-2019.docx", "A 62662-2019")</f>
        <v/>
      </c>
      <c r="W4">
        <f>HYPERLINK("https://klasma.github.io/Logging_EKSJO/klagomålsmail/A 62662-2019.docx", "A 62662-2019")</f>
        <v/>
      </c>
      <c r="X4">
        <f>HYPERLINK("https://klasma.github.io/Logging_EKSJO/tillsyn/A 62662-2019.docx", "A 62662-2019")</f>
        <v/>
      </c>
      <c r="Y4">
        <f>HYPERLINK("https://klasma.github.io/Logging_EKSJO/tillsynsmail/A 62662-2019.docx", "A 62662-2019")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45204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11386-2019.xlsx", "A 11386-2019")</f>
        <v/>
      </c>
      <c r="T5">
        <f>HYPERLINK("https://klasma.github.io/Logging_EKSJO/kartor/A 11386-2019.png", "A 11386-2019")</f>
        <v/>
      </c>
      <c r="V5">
        <f>HYPERLINK("https://klasma.github.io/Logging_EKSJO/klagomål/A 11386-2019.docx", "A 11386-2019")</f>
        <v/>
      </c>
      <c r="W5">
        <f>HYPERLINK("https://klasma.github.io/Logging_EKSJO/klagomålsmail/A 11386-2019.docx", "A 11386-2019")</f>
        <v/>
      </c>
      <c r="X5">
        <f>HYPERLINK("https://klasma.github.io/Logging_EKSJO/tillsyn/A 11386-2019.docx", "A 11386-2019")</f>
        <v/>
      </c>
      <c r="Y5">
        <f>HYPERLINK("https://klasma.github.io/Logging_EKSJO/tillsynsmail/A 11386-2019.docx", "A 11386-2019")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45204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38365-2019.xlsx", "A 38365-2019")</f>
        <v/>
      </c>
      <c r="T6">
        <f>HYPERLINK("https://klasma.github.io/Logging_EKSJO/kartor/A 38365-2019.png", "A 38365-2019")</f>
        <v/>
      </c>
      <c r="U6">
        <f>HYPERLINK("https://klasma.github.io/Logging_EKSJO/knärot/A 38365-2019.png", "A 38365-2019")</f>
        <v/>
      </c>
      <c r="V6">
        <f>HYPERLINK("https://klasma.github.io/Logging_EKSJO/klagomål/A 38365-2019.docx", "A 38365-2019")</f>
        <v/>
      </c>
      <c r="W6">
        <f>HYPERLINK("https://klasma.github.io/Logging_EKSJO/klagomålsmail/A 38365-2019.docx", "A 38365-2019")</f>
        <v/>
      </c>
      <c r="X6">
        <f>HYPERLINK("https://klasma.github.io/Logging_EKSJO/tillsyn/A 38365-2019.docx", "A 38365-2019")</f>
        <v/>
      </c>
      <c r="Y6">
        <f>HYPERLINK("https://klasma.github.io/Logging_EKSJO/tillsynsmail/A 38365-2019.docx", "A 38365-2019")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45204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15058-2020.xlsx", "A 15058-2020")</f>
        <v/>
      </c>
      <c r="T7">
        <f>HYPERLINK("https://klasma.github.io/Logging_EKSJO/kartor/A 15058-2020.png", "A 15058-2020")</f>
        <v/>
      </c>
      <c r="V7">
        <f>HYPERLINK("https://klasma.github.io/Logging_EKSJO/klagomål/A 15058-2020.docx", "A 15058-2020")</f>
        <v/>
      </c>
      <c r="W7">
        <f>HYPERLINK("https://klasma.github.io/Logging_EKSJO/klagomålsmail/A 15058-2020.docx", "A 15058-2020")</f>
        <v/>
      </c>
      <c r="X7">
        <f>HYPERLINK("https://klasma.github.io/Logging_EKSJO/tillsyn/A 15058-2020.docx", "A 15058-2020")</f>
        <v/>
      </c>
      <c r="Y7">
        <f>HYPERLINK("https://klasma.github.io/Logging_EKSJO/tillsynsmail/A 15058-2020.docx", "A 15058-2020")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45204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27698-2020.xlsx", "A 27698-2020")</f>
        <v/>
      </c>
      <c r="T8">
        <f>HYPERLINK("https://klasma.github.io/Logging_EKSJO/kartor/A 27698-2020.png", "A 27698-2020")</f>
        <v/>
      </c>
      <c r="V8">
        <f>HYPERLINK("https://klasma.github.io/Logging_EKSJO/klagomål/A 27698-2020.docx", "A 27698-2020")</f>
        <v/>
      </c>
      <c r="W8">
        <f>HYPERLINK("https://klasma.github.io/Logging_EKSJO/klagomålsmail/A 27698-2020.docx", "A 27698-2020")</f>
        <v/>
      </c>
      <c r="X8">
        <f>HYPERLINK("https://klasma.github.io/Logging_EKSJO/tillsyn/A 27698-2020.docx", "A 27698-2020")</f>
        <v/>
      </c>
      <c r="Y8">
        <f>HYPERLINK("https://klasma.github.io/Logging_EKSJO/tillsynsmail/A 27698-2020.docx", "A 27698-2020")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45204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35548-2022.xlsx", "A 35548-2022")</f>
        <v/>
      </c>
      <c r="T9">
        <f>HYPERLINK("https://klasma.github.io/Logging_EKSJO/kartor/A 35548-2022.png", "A 35548-2022")</f>
        <v/>
      </c>
      <c r="V9">
        <f>HYPERLINK("https://klasma.github.io/Logging_EKSJO/klagomål/A 35548-2022.docx", "A 35548-2022")</f>
        <v/>
      </c>
      <c r="W9">
        <f>HYPERLINK("https://klasma.github.io/Logging_EKSJO/klagomålsmail/A 35548-2022.docx", "A 35548-2022")</f>
        <v/>
      </c>
      <c r="X9">
        <f>HYPERLINK("https://klasma.github.io/Logging_EKSJO/tillsyn/A 35548-2022.docx", "A 35548-2022")</f>
        <v/>
      </c>
      <c r="Y9">
        <f>HYPERLINK("https://klasma.github.io/Logging_EKSJO/tillsynsmail/A 35548-2022.docx", "A 35548-2022")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45204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58-2023.xlsx", "A 58-2023")</f>
        <v/>
      </c>
      <c r="T10">
        <f>HYPERLINK("https://klasma.github.io/Logging_EKSJO/kartor/A 58-2023.png", "A 58-2023")</f>
        <v/>
      </c>
      <c r="V10">
        <f>HYPERLINK("https://klasma.github.io/Logging_EKSJO/klagomål/A 58-2023.docx", "A 58-2023")</f>
        <v/>
      </c>
      <c r="W10">
        <f>HYPERLINK("https://klasma.github.io/Logging_EKSJO/klagomålsmail/A 58-2023.docx", "A 58-2023")</f>
        <v/>
      </c>
      <c r="X10">
        <f>HYPERLINK("https://klasma.github.io/Logging_EKSJO/tillsyn/A 58-2023.docx", "A 58-2023")</f>
        <v/>
      </c>
      <c r="Y10">
        <f>HYPERLINK("https://klasma.github.io/Logging_EKSJO/tillsynsmail/A 58-2023.docx", "A 58-2023")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45204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22821-2023.xlsx", "A 22821-2023")</f>
        <v/>
      </c>
      <c r="T11">
        <f>HYPERLINK("https://klasma.github.io/Logging_EKSJO/kartor/A 22821-2023.png", "A 22821-2023")</f>
        <v/>
      </c>
      <c r="V11">
        <f>HYPERLINK("https://klasma.github.io/Logging_EKSJO/klagomål/A 22821-2023.docx", "A 22821-2023")</f>
        <v/>
      </c>
      <c r="W11">
        <f>HYPERLINK("https://klasma.github.io/Logging_EKSJO/klagomålsmail/A 22821-2023.docx", "A 22821-2023")</f>
        <v/>
      </c>
      <c r="X11">
        <f>HYPERLINK("https://klasma.github.io/Logging_EKSJO/tillsyn/A 22821-2023.docx", "A 22821-2023")</f>
        <v/>
      </c>
      <c r="Y11">
        <f>HYPERLINK("https://klasma.github.io/Logging_EKSJO/tillsynsmail/A 22821-2023.docx", "A 22821-2023")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45204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27076-2023.xlsx", "A 27076-2023")</f>
        <v/>
      </c>
      <c r="T12">
        <f>HYPERLINK("https://klasma.github.io/Logging_EKSJO/kartor/A 27076-2023.png", "A 27076-2023")</f>
        <v/>
      </c>
      <c r="V12">
        <f>HYPERLINK("https://klasma.github.io/Logging_EKSJO/klagomål/A 27076-2023.docx", "A 27076-2023")</f>
        <v/>
      </c>
      <c r="W12">
        <f>HYPERLINK("https://klasma.github.io/Logging_EKSJO/klagomålsmail/A 27076-2023.docx", "A 27076-2023")</f>
        <v/>
      </c>
      <c r="X12">
        <f>HYPERLINK("https://klasma.github.io/Logging_EKSJO/tillsyn/A 27076-2023.docx", "A 27076-2023")</f>
        <v/>
      </c>
      <c r="Y12">
        <f>HYPERLINK("https://klasma.github.io/Logging_EKSJO/tillsynsmail/A 27076-2023.docx", "A 27076-2023")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45204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30125-2023.xlsx", "A 30125-2023")</f>
        <v/>
      </c>
      <c r="T13">
        <f>HYPERLINK("https://klasma.github.io/Logging_EKSJO/kartor/A 30125-2023.png", "A 30125-2023")</f>
        <v/>
      </c>
      <c r="V13">
        <f>HYPERLINK("https://klasma.github.io/Logging_EKSJO/klagomål/A 30125-2023.docx", "A 30125-2023")</f>
        <v/>
      </c>
      <c r="W13">
        <f>HYPERLINK("https://klasma.github.io/Logging_EKSJO/klagomålsmail/A 30125-2023.docx", "A 30125-2023")</f>
        <v/>
      </c>
      <c r="X13">
        <f>HYPERLINK("https://klasma.github.io/Logging_EKSJO/tillsyn/A 30125-2023.docx", "A 30125-2023")</f>
        <v/>
      </c>
      <c r="Y13">
        <f>HYPERLINK("https://klasma.github.io/Logging_EKSJO/tillsynsmail/A 30125-2023.docx", "A 30125-2023")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45204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45204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45204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45204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45204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45204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45204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45204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45204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45204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45204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45204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45204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45204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45204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45204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45204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45204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45204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45204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45204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45204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45204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45204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45204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45204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45204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45204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45204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45204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45204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45204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45204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45204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45204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45204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45204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45204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45204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45204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45204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45204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45204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45204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45204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45204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45204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45204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45204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45204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45204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45204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45204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45204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45204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45204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45204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45204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45204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45204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45204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45204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45204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45204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45204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45204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45204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45204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45204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45204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45204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45204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45204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45204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45204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45204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45204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45204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45204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45204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45204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45204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45204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45204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45204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45204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45204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45204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45204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45204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45204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45204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45204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45204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45204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45204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45204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45204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45204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45204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45204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45204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45204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45204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45204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45204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45204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45204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45204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45204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45204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45204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45204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45204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45204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45204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45204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45204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45204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45204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45204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45204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45204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45204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45204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45204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45204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45204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45204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45204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45204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45204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45204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45204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45204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45204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45204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45204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45204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45204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45204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45204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45204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45204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45204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45204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45204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45204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45204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45204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45204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45204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45204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45204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45204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45204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45204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45204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45204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45204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45204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45204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45204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45204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45204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45204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45204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45204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45204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45204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45204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45204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45204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45204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45204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45204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45204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45204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45204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45204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45204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45204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45204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45204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45204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45204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45204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45204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45204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45204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45204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45204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45204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45204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45204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45204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45204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45204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45204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45204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45204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45204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45204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45204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45204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45204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45204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45204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45204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45204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45204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45204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45204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45204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45204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45204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45204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45204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45204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45204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45204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45204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45204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45204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45204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45204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45204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45204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45204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45204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45204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45204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45204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45204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45204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45204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45204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45204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45204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45204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45204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45204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45204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45204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45204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45204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45204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45204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45204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45204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45204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45204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45204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45204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45204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45204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45204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45204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45204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45204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45204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45204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45204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45204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45204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45204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45204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45204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45204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45204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45204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45204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45204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45204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45204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45204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45204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45204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45204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45204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45204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45204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45204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45204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45204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45204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45204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45204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45204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45204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45204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45204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45204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45204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45204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45204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45204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45204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45204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45204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45204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45204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45204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45204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45204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45204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45204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45204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45204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45204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45204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45204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45204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45204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45204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45204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45204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45204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45204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45204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45204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45204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45204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45204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45204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45204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45204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45204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45204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45204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45204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45204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45204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45204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45204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45204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45204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45204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45204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45204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45204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45204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45204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45204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45204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45204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45204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45204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45204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45204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45204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45204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45204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45204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45204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45204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45204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45204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45204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45204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45204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45204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45204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45204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45204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45204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45204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45204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45204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45204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45204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45204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45204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45204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45204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45204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45204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45204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45204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45204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45204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45204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45204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45204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45204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45204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45204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45204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45204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45204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45204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45204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45204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45204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45204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45204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45204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45204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45204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45204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45204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45204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45204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45204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45204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45204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45204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45204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45204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45204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45204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45204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45204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45204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45204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45204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45204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45204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45204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45204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45204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45204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45204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45204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45204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45204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45204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45204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45204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45204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45204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45204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45204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45204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45204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45204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45204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45204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45204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45204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45204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45204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45204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45204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45204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45204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45204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45204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45204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45204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45204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45204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45204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45204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45204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45204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45204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45204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45204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45204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45204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45204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45204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39361-2023</t>
        </is>
      </c>
      <c r="B477" s="1" t="n">
        <v>45166</v>
      </c>
      <c r="C477" s="1" t="n">
        <v>45204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40894-2023</t>
        </is>
      </c>
      <c r="B478" s="1" t="n">
        <v>45173</v>
      </c>
      <c r="C478" s="1" t="n">
        <v>45204</v>
      </c>
      <c r="D478" t="inlineStr">
        <is>
          <t>JÖNKÖPINGS LÄN</t>
        </is>
      </c>
      <c r="E478" t="inlineStr">
        <is>
          <t>EKSJÖ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41157-2023</t>
        </is>
      </c>
      <c r="B479" s="1" t="n">
        <v>45174</v>
      </c>
      <c r="C479" s="1" t="n">
        <v>45204</v>
      </c>
      <c r="D479" t="inlineStr">
        <is>
          <t>JÖNKÖPINGS LÄN</t>
        </is>
      </c>
      <c r="E479" t="inlineStr">
        <is>
          <t>EKSJÖ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41724-2023</t>
        </is>
      </c>
      <c r="B480" s="1" t="n">
        <v>45176</v>
      </c>
      <c r="C480" s="1" t="n">
        <v>45204</v>
      </c>
      <c r="D480" t="inlineStr">
        <is>
          <t>JÖNKÖPINGS LÄN</t>
        </is>
      </c>
      <c r="E480" t="inlineStr">
        <is>
          <t>EKSJÖ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41739-2023</t>
        </is>
      </c>
      <c r="B481" s="1" t="n">
        <v>45176</v>
      </c>
      <c r="C481" s="1" t="n">
        <v>45204</v>
      </c>
      <c r="D481" t="inlineStr">
        <is>
          <t>JÖNKÖPINGS LÄN</t>
        </is>
      </c>
      <c r="E481" t="inlineStr">
        <is>
          <t>EKSJÖ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41744-2023</t>
        </is>
      </c>
      <c r="B482" s="1" t="n">
        <v>45176</v>
      </c>
      <c r="C482" s="1" t="n">
        <v>45204</v>
      </c>
      <c r="D482" t="inlineStr">
        <is>
          <t>JÖNKÖPINGS LÄN</t>
        </is>
      </c>
      <c r="E482" t="inlineStr">
        <is>
          <t>EKSJÖ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41746-2023</t>
        </is>
      </c>
      <c r="B483" s="1" t="n">
        <v>45176</v>
      </c>
      <c r="C483" s="1" t="n">
        <v>45204</v>
      </c>
      <c r="D483" t="inlineStr">
        <is>
          <t>JÖNKÖPINGS LÄN</t>
        </is>
      </c>
      <c r="E483" t="inlineStr">
        <is>
          <t>EKSJÖ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43489-2023</t>
        </is>
      </c>
      <c r="B484" s="1" t="n">
        <v>45184</v>
      </c>
      <c r="C484" s="1" t="n">
        <v>45204</v>
      </c>
      <c r="D484" t="inlineStr">
        <is>
          <t>JÖNKÖPINGS LÄN</t>
        </is>
      </c>
      <c r="E484" t="inlineStr">
        <is>
          <t>EKSJÖ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43483-2023</t>
        </is>
      </c>
      <c r="B485" s="1" t="n">
        <v>45184</v>
      </c>
      <c r="C485" s="1" t="n">
        <v>45204</v>
      </c>
      <c r="D485" t="inlineStr">
        <is>
          <t>JÖNKÖPINGS LÄN</t>
        </is>
      </c>
      <c r="E485" t="inlineStr">
        <is>
          <t>EKSJÖ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46528-2023</t>
        </is>
      </c>
      <c r="B486" s="1" t="n">
        <v>45197</v>
      </c>
      <c r="C486" s="1" t="n">
        <v>45204</v>
      </c>
      <c r="D486" t="inlineStr">
        <is>
          <t>JÖNKÖPINGS LÄN</t>
        </is>
      </c>
      <c r="E486" t="inlineStr">
        <is>
          <t>EKSJÖ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46309-2023</t>
        </is>
      </c>
      <c r="B487" s="1" t="n">
        <v>45197</v>
      </c>
      <c r="C487" s="1" t="n">
        <v>45204</v>
      </c>
      <c r="D487" t="inlineStr">
        <is>
          <t>JÖNKÖPINGS LÄN</t>
        </is>
      </c>
      <c r="E487" t="inlineStr">
        <is>
          <t>EKSJÖ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47022-2023</t>
        </is>
      </c>
      <c r="B488" s="1" t="n">
        <v>45201</v>
      </c>
      <c r="C488" s="1" t="n">
        <v>45204</v>
      </c>
      <c r="D488" t="inlineStr">
        <is>
          <t>JÖNKÖPINGS LÄN</t>
        </is>
      </c>
      <c r="E488" t="inlineStr">
        <is>
          <t>EKSJÖ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>
      <c r="A489" t="inlineStr">
        <is>
          <t>A 47350-2023</t>
        </is>
      </c>
      <c r="B489" s="1" t="n">
        <v>45202</v>
      </c>
      <c r="C489" s="1" t="n">
        <v>45204</v>
      </c>
      <c r="D489" t="inlineStr">
        <is>
          <t>JÖNKÖPINGS LÄN</t>
        </is>
      </c>
      <c r="E489" t="inlineStr">
        <is>
          <t>EKSJÖ</t>
        </is>
      </c>
      <c r="F489" t="inlineStr">
        <is>
          <t>Sveaskog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2023-10-05T07:13:13Z</dcterms:created>
  <dcterms:modified xmlns:dcterms="http://purl.org/dc/terms/" xmlns:xsi="http://www.w3.org/2001/XMLSchema-instance" xsi:type="dcterms:W3CDTF">2023-10-05T07:13:13Z</dcterms:modified>
</cp:coreProperties>
</file>