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36496-2022</t>
        </is>
      </c>
      <c r="B2" s="1" t="n">
        <v>44803</v>
      </c>
      <c r="C2" s="1" t="n">
        <v>45182</v>
      </c>
      <c r="D2" t="inlineStr">
        <is>
          <t>SKÅNE LÄN</t>
        </is>
      </c>
      <c r="E2" t="inlineStr">
        <is>
          <t>ESLÖV</t>
        </is>
      </c>
      <c r="G2" t="n">
        <v>11</v>
      </c>
      <c r="H2" t="n">
        <v>5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Ancistronycha tigurina
Brunlångöra
Nordfladdermus
Guldlockmossa
Dvärgpipistrell
Gråskimlig fladdermus
Vattenfladdermus</t>
        </is>
      </c>
      <c r="S2">
        <f>HYPERLINK("https://klasma.github.io/Logging_ESLOV/artfynd/A 36496-2022.xlsx")</f>
        <v/>
      </c>
      <c r="T2">
        <f>HYPERLINK("https://klasma.github.io/Logging_ESLOV/kartor/A 36496-2022.png")</f>
        <v/>
      </c>
      <c r="V2">
        <f>HYPERLINK("https://klasma.github.io/Logging_ESLOV/klagomål/A 36496-2022.docx")</f>
        <v/>
      </c>
      <c r="W2">
        <f>HYPERLINK("https://klasma.github.io/Logging_ESLOV/klagomålsmail/A 36496-2022.docx")</f>
        <v/>
      </c>
      <c r="X2">
        <f>HYPERLINK("https://klasma.github.io/Logging_ESLOV/tillsyn/A 36496-2022.docx")</f>
        <v/>
      </c>
      <c r="Y2">
        <f>HYPERLINK("https://klasma.github.io/Logging_ESLOV/tillsynsmail/A 36496-2022.docx")</f>
        <v/>
      </c>
    </row>
    <row r="3" ht="15" customHeight="1">
      <c r="A3" t="inlineStr">
        <is>
          <t>A 14597-2020</t>
        </is>
      </c>
      <c r="B3" s="1" t="n">
        <v>43902</v>
      </c>
      <c r="C3" s="1" t="n">
        <v>45182</v>
      </c>
      <c r="D3" t="inlineStr">
        <is>
          <t>SKÅNE LÄN</t>
        </is>
      </c>
      <c r="E3" t="inlineStr">
        <is>
          <t>ESLÖV</t>
        </is>
      </c>
      <c r="G3" t="n">
        <v>27.2</v>
      </c>
      <c r="H3" t="n">
        <v>6</v>
      </c>
      <c r="I3" t="n">
        <v>0</v>
      </c>
      <c r="J3" t="n">
        <v>5</v>
      </c>
      <c r="K3" t="n">
        <v>0</v>
      </c>
      <c r="L3" t="n">
        <v>1</v>
      </c>
      <c r="M3" t="n">
        <v>0</v>
      </c>
      <c r="N3" t="n">
        <v>0</v>
      </c>
      <c r="O3" t="n">
        <v>6</v>
      </c>
      <c r="P3" t="n">
        <v>1</v>
      </c>
      <c r="Q3" t="n">
        <v>6</v>
      </c>
      <c r="R3" s="2" t="inlineStr">
        <is>
          <t>Grönfink
Duvhök
Entita
Grönsångare
Gulsparv
Spillkråka</t>
        </is>
      </c>
      <c r="S3">
        <f>HYPERLINK("https://klasma.github.io/Logging_ESLOV/artfynd/A 14597-2020.xlsx")</f>
        <v/>
      </c>
      <c r="T3">
        <f>HYPERLINK("https://klasma.github.io/Logging_ESLOV/kartor/A 14597-2020.png")</f>
        <v/>
      </c>
      <c r="V3">
        <f>HYPERLINK("https://klasma.github.io/Logging_ESLOV/klagomål/A 14597-2020.docx")</f>
        <v/>
      </c>
      <c r="W3">
        <f>HYPERLINK("https://klasma.github.io/Logging_ESLOV/klagomålsmail/A 14597-2020.docx")</f>
        <v/>
      </c>
      <c r="X3">
        <f>HYPERLINK("https://klasma.github.io/Logging_ESLOV/tillsyn/A 14597-2020.docx")</f>
        <v/>
      </c>
      <c r="Y3">
        <f>HYPERLINK("https://klasma.github.io/Logging_ESLOV/tillsynsmail/A 14597-2020.docx")</f>
        <v/>
      </c>
    </row>
    <row r="4" ht="15" customHeight="1">
      <c r="A4" t="inlineStr">
        <is>
          <t>A 62306-2018</t>
        </is>
      </c>
      <c r="B4" s="1" t="n">
        <v>43413</v>
      </c>
      <c r="C4" s="1" t="n">
        <v>45182</v>
      </c>
      <c r="D4" t="inlineStr">
        <is>
          <t>SKÅNE LÄN</t>
        </is>
      </c>
      <c r="E4" t="inlineStr">
        <is>
          <t>ESLÖV</t>
        </is>
      </c>
      <c r="G4" t="n">
        <v>20.9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Myskmadra</t>
        </is>
      </c>
      <c r="S4">
        <f>HYPERLINK("https://klasma.github.io/Logging_ESLOV/artfynd/A 62306-2018.xlsx")</f>
        <v/>
      </c>
      <c r="T4">
        <f>HYPERLINK("https://klasma.github.io/Logging_ESLOV/kartor/A 62306-2018.png")</f>
        <v/>
      </c>
      <c r="V4">
        <f>HYPERLINK("https://klasma.github.io/Logging_ESLOV/klagomål/A 62306-2018.docx")</f>
        <v/>
      </c>
      <c r="W4">
        <f>HYPERLINK("https://klasma.github.io/Logging_ESLOV/klagomålsmail/A 62306-2018.docx")</f>
        <v/>
      </c>
      <c r="X4">
        <f>HYPERLINK("https://klasma.github.io/Logging_ESLOV/tillsyn/A 62306-2018.docx")</f>
        <v/>
      </c>
      <c r="Y4">
        <f>HYPERLINK("https://klasma.github.io/Logging_ESLOV/tillsynsmail/A 62306-2018.docx")</f>
        <v/>
      </c>
    </row>
    <row r="5" ht="15" customHeight="1">
      <c r="A5" t="inlineStr">
        <is>
          <t>A 62876-2018</t>
        </is>
      </c>
      <c r="B5" s="1" t="n">
        <v>43413</v>
      </c>
      <c r="C5" s="1" t="n">
        <v>45182</v>
      </c>
      <c r="D5" t="inlineStr">
        <is>
          <t>SKÅNE LÄN</t>
        </is>
      </c>
      <c r="E5" t="inlineStr">
        <is>
          <t>ESLÖV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HYPERLINK("https://klasma.github.io/Logging_ESLOV/artfynd/A 62876-2018.xlsx")</f>
        <v/>
      </c>
      <c r="T5">
        <f>HYPERLINK("https://klasma.github.io/Logging_ESLOV/kartor/A 62876-2018.png")</f>
        <v/>
      </c>
      <c r="V5">
        <f>HYPERLINK("https://klasma.github.io/Logging_ESLOV/klagomål/A 62876-2018.docx")</f>
        <v/>
      </c>
      <c r="W5">
        <f>HYPERLINK("https://klasma.github.io/Logging_ESLOV/klagomålsmail/A 62876-2018.docx")</f>
        <v/>
      </c>
      <c r="X5">
        <f>HYPERLINK("https://klasma.github.io/Logging_ESLOV/tillsyn/A 62876-2018.docx")</f>
        <v/>
      </c>
      <c r="Y5">
        <f>HYPERLINK("https://klasma.github.io/Logging_ESLOV/tillsynsmail/A 62876-2018.docx")</f>
        <v/>
      </c>
    </row>
    <row r="6" ht="15" customHeight="1">
      <c r="A6" t="inlineStr">
        <is>
          <t>A 22786-2023</t>
        </is>
      </c>
      <c r="B6" s="1" t="n">
        <v>45072</v>
      </c>
      <c r="C6" s="1" t="n">
        <v>45182</v>
      </c>
      <c r="D6" t="inlineStr">
        <is>
          <t>SKÅNE LÄN</t>
        </is>
      </c>
      <c r="E6" t="inlineStr">
        <is>
          <t>ESLÖV</t>
        </is>
      </c>
      <c r="G6" t="n">
        <v>12.8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HYPERLINK("https://klasma.github.io/Logging_ESLOV/artfynd/A 22786-2023.xlsx")</f>
        <v/>
      </c>
      <c r="T6">
        <f>HYPERLINK("https://klasma.github.io/Logging_ESLOV/kartor/A 22786-2023.png")</f>
        <v/>
      </c>
      <c r="V6">
        <f>HYPERLINK("https://klasma.github.io/Logging_ESLOV/klagomål/A 22786-2023.docx")</f>
        <v/>
      </c>
      <c r="W6">
        <f>HYPERLINK("https://klasma.github.io/Logging_ESLOV/klagomålsmail/A 22786-2023.docx")</f>
        <v/>
      </c>
      <c r="X6">
        <f>HYPERLINK("https://klasma.github.io/Logging_ESLOV/tillsyn/A 22786-2023.docx")</f>
        <v/>
      </c>
      <c r="Y6">
        <f>HYPERLINK("https://klasma.github.io/Logging_ESLOV/tillsynsmail/A 22786-2023.docx")</f>
        <v/>
      </c>
    </row>
    <row r="7" ht="15" customHeight="1">
      <c r="A7" t="inlineStr">
        <is>
          <t>A 27658-2023</t>
        </is>
      </c>
      <c r="B7" s="1" t="n">
        <v>45097</v>
      </c>
      <c r="C7" s="1" t="n">
        <v>45182</v>
      </c>
      <c r="D7" t="inlineStr">
        <is>
          <t>SKÅNE LÄN</t>
        </is>
      </c>
      <c r="E7" t="inlineStr">
        <is>
          <t>ESLÖV</t>
        </is>
      </c>
      <c r="G7" t="n">
        <v>10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HYPERLINK("https://klasma.github.io/Logging_ESLOV/artfynd/A 27658-2023.xlsx")</f>
        <v/>
      </c>
      <c r="T7">
        <f>HYPERLINK("https://klasma.github.io/Logging_ESLOV/kartor/A 27658-2023.png")</f>
        <v/>
      </c>
      <c r="V7">
        <f>HYPERLINK("https://klasma.github.io/Logging_ESLOV/klagomål/A 27658-2023.docx")</f>
        <v/>
      </c>
      <c r="W7">
        <f>HYPERLINK("https://klasma.github.io/Logging_ESLOV/klagomålsmail/A 27658-2023.docx")</f>
        <v/>
      </c>
      <c r="X7">
        <f>HYPERLINK("https://klasma.github.io/Logging_ESLOV/tillsyn/A 27658-2023.docx")</f>
        <v/>
      </c>
      <c r="Y7">
        <f>HYPERLINK("https://klasma.github.io/Logging_ESLOV/tillsynsmail/A 27658-2023.docx")</f>
        <v/>
      </c>
    </row>
    <row r="8" ht="15" customHeight="1">
      <c r="A8" t="inlineStr">
        <is>
          <t>A 50599-2018</t>
        </is>
      </c>
      <c r="B8" s="1" t="n">
        <v>43376</v>
      </c>
      <c r="C8" s="1" t="n">
        <v>45182</v>
      </c>
      <c r="D8" t="inlineStr">
        <is>
          <t>SKÅNE LÄN</t>
        </is>
      </c>
      <c r="E8" t="inlineStr">
        <is>
          <t>ESLÖV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56859-2018</t>
        </is>
      </c>
      <c r="B9" s="1" t="n">
        <v>43403</v>
      </c>
      <c r="C9" s="1" t="n">
        <v>45182</v>
      </c>
      <c r="D9" t="inlineStr">
        <is>
          <t>SKÅNE LÄN</t>
        </is>
      </c>
      <c r="E9" t="inlineStr">
        <is>
          <t>ESLÖV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62615-2018</t>
        </is>
      </c>
      <c r="B10" s="1" t="n">
        <v>43413</v>
      </c>
      <c r="C10" s="1" t="n">
        <v>45182</v>
      </c>
      <c r="D10" t="inlineStr">
        <is>
          <t>SKÅNE LÄN</t>
        </is>
      </c>
      <c r="E10" t="inlineStr">
        <is>
          <t>ESLÖV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62854-2018</t>
        </is>
      </c>
      <c r="B11" s="1" t="n">
        <v>43413</v>
      </c>
      <c r="C11" s="1" t="n">
        <v>45182</v>
      </c>
      <c r="D11" t="inlineStr">
        <is>
          <t>SKÅNE LÄN</t>
        </is>
      </c>
      <c r="E11" t="inlineStr">
        <is>
          <t>ESLÖV</t>
        </is>
      </c>
      <c r="G11" t="n">
        <v>9.1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62313-2018</t>
        </is>
      </c>
      <c r="B12" s="1" t="n">
        <v>43413</v>
      </c>
      <c r="C12" s="1" t="n">
        <v>45182</v>
      </c>
      <c r="D12" t="inlineStr">
        <is>
          <t>SKÅNE LÄN</t>
        </is>
      </c>
      <c r="E12" t="inlineStr">
        <is>
          <t>ESLÖV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62841-2018</t>
        </is>
      </c>
      <c r="B13" s="1" t="n">
        <v>43413</v>
      </c>
      <c r="C13" s="1" t="n">
        <v>45182</v>
      </c>
      <c r="D13" t="inlineStr">
        <is>
          <t>SKÅNE LÄN</t>
        </is>
      </c>
      <c r="E13" t="inlineStr">
        <is>
          <t>ESLÖV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62881-2018</t>
        </is>
      </c>
      <c r="B14" s="1" t="n">
        <v>43413</v>
      </c>
      <c r="C14" s="1" t="n">
        <v>45182</v>
      </c>
      <c r="D14" t="inlineStr">
        <is>
          <t>SKÅNE LÄN</t>
        </is>
      </c>
      <c r="E14" t="inlineStr">
        <is>
          <t>ESLÖV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62849-2018</t>
        </is>
      </c>
      <c r="B15" s="1" t="n">
        <v>43413</v>
      </c>
      <c r="C15" s="1" t="n">
        <v>45182</v>
      </c>
      <c r="D15" t="inlineStr">
        <is>
          <t>SKÅNE LÄN</t>
        </is>
      </c>
      <c r="E15" t="inlineStr">
        <is>
          <t>ESLÖV</t>
        </is>
      </c>
      <c r="G15" t="n">
        <v>5.5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62816-2018</t>
        </is>
      </c>
      <c r="B16" s="1" t="n">
        <v>43413</v>
      </c>
      <c r="C16" s="1" t="n">
        <v>45182</v>
      </c>
      <c r="D16" t="inlineStr">
        <is>
          <t>SKÅNE LÄN</t>
        </is>
      </c>
      <c r="E16" t="inlineStr">
        <is>
          <t>ESLÖV</t>
        </is>
      </c>
      <c r="G16" t="n">
        <v>5.9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61627-2018</t>
        </is>
      </c>
      <c r="B17" s="1" t="n">
        <v>43424</v>
      </c>
      <c r="C17" s="1" t="n">
        <v>45182</v>
      </c>
      <c r="D17" t="inlineStr">
        <is>
          <t>SKÅNE LÄN</t>
        </is>
      </c>
      <c r="E17" t="inlineStr">
        <is>
          <t>ESLÖV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61625-2018</t>
        </is>
      </c>
      <c r="B18" s="1" t="n">
        <v>43424</v>
      </c>
      <c r="C18" s="1" t="n">
        <v>45182</v>
      </c>
      <c r="D18" t="inlineStr">
        <is>
          <t>SKÅNE LÄN</t>
        </is>
      </c>
      <c r="E18" t="inlineStr">
        <is>
          <t>ESLÖV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3605-2019</t>
        </is>
      </c>
      <c r="B19" s="1" t="n">
        <v>43474</v>
      </c>
      <c r="C19" s="1" t="n">
        <v>45182</v>
      </c>
      <c r="D19" t="inlineStr">
        <is>
          <t>SKÅNE LÄN</t>
        </is>
      </c>
      <c r="E19" t="inlineStr">
        <is>
          <t>ESLÖV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23837-2019</t>
        </is>
      </c>
      <c r="B20" s="1" t="n">
        <v>43595</v>
      </c>
      <c r="C20" s="1" t="n">
        <v>45182</v>
      </c>
      <c r="D20" t="inlineStr">
        <is>
          <t>SKÅNE LÄN</t>
        </is>
      </c>
      <c r="E20" t="inlineStr">
        <is>
          <t>ESLÖV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25501-2019</t>
        </is>
      </c>
      <c r="B21" s="1" t="n">
        <v>43606</v>
      </c>
      <c r="C21" s="1" t="n">
        <v>45182</v>
      </c>
      <c r="D21" t="inlineStr">
        <is>
          <t>SKÅNE LÄN</t>
        </is>
      </c>
      <c r="E21" t="inlineStr">
        <is>
          <t>ESLÖV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27672-2019</t>
        </is>
      </c>
      <c r="B22" s="1" t="n">
        <v>43619</v>
      </c>
      <c r="C22" s="1" t="n">
        <v>45182</v>
      </c>
      <c r="D22" t="inlineStr">
        <is>
          <t>SKÅNE LÄN</t>
        </is>
      </c>
      <c r="E22" t="inlineStr">
        <is>
          <t>ESLÖV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29305-2019</t>
        </is>
      </c>
      <c r="B23" s="1" t="n">
        <v>43629</v>
      </c>
      <c r="C23" s="1" t="n">
        <v>45182</v>
      </c>
      <c r="D23" t="inlineStr">
        <is>
          <t>SKÅNE LÄN</t>
        </is>
      </c>
      <c r="E23" t="inlineStr">
        <is>
          <t>ESLÖV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30292-2019</t>
        </is>
      </c>
      <c r="B24" s="1" t="n">
        <v>43633</v>
      </c>
      <c r="C24" s="1" t="n">
        <v>45182</v>
      </c>
      <c r="D24" t="inlineStr">
        <is>
          <t>SKÅNE LÄN</t>
        </is>
      </c>
      <c r="E24" t="inlineStr">
        <is>
          <t>ESLÖV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35437-2019</t>
        </is>
      </c>
      <c r="B25" s="1" t="n">
        <v>43651</v>
      </c>
      <c r="C25" s="1" t="n">
        <v>45182</v>
      </c>
      <c r="D25" t="inlineStr">
        <is>
          <t>SKÅNE LÄN</t>
        </is>
      </c>
      <c r="E25" t="inlineStr">
        <is>
          <t>ESLÖV</t>
        </is>
      </c>
      <c r="G25" t="n">
        <v>11.1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35427-2019</t>
        </is>
      </c>
      <c r="B26" s="1" t="n">
        <v>43651</v>
      </c>
      <c r="C26" s="1" t="n">
        <v>45182</v>
      </c>
      <c r="D26" t="inlineStr">
        <is>
          <t>SKÅNE LÄN</t>
        </is>
      </c>
      <c r="E26" t="inlineStr">
        <is>
          <t>ESLÖV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35430-2019</t>
        </is>
      </c>
      <c r="B27" s="1" t="n">
        <v>43651</v>
      </c>
      <c r="C27" s="1" t="n">
        <v>45182</v>
      </c>
      <c r="D27" t="inlineStr">
        <is>
          <t>SKÅNE LÄN</t>
        </is>
      </c>
      <c r="E27" t="inlineStr">
        <is>
          <t>ESLÖV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39817-2019</t>
        </is>
      </c>
      <c r="B28" s="1" t="n">
        <v>43689</v>
      </c>
      <c r="C28" s="1" t="n">
        <v>45182</v>
      </c>
      <c r="D28" t="inlineStr">
        <is>
          <t>SKÅNE LÄN</t>
        </is>
      </c>
      <c r="E28" t="inlineStr">
        <is>
          <t>ESLÖV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42518-2019</t>
        </is>
      </c>
      <c r="B29" s="1" t="n">
        <v>43700</v>
      </c>
      <c r="C29" s="1" t="n">
        <v>45182</v>
      </c>
      <c r="D29" t="inlineStr">
        <is>
          <t>SKÅNE LÄN</t>
        </is>
      </c>
      <c r="E29" t="inlineStr">
        <is>
          <t>ESLÖV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45090-2019</t>
        </is>
      </c>
      <c r="B30" s="1" t="n">
        <v>43707</v>
      </c>
      <c r="C30" s="1" t="n">
        <v>45182</v>
      </c>
      <c r="D30" t="inlineStr">
        <is>
          <t>SKÅNE LÄN</t>
        </is>
      </c>
      <c r="E30" t="inlineStr">
        <is>
          <t>ESLÖV</t>
        </is>
      </c>
      <c r="G30" t="n">
        <v>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45970-2019</t>
        </is>
      </c>
      <c r="B31" s="1" t="n">
        <v>43713</v>
      </c>
      <c r="C31" s="1" t="n">
        <v>45182</v>
      </c>
      <c r="D31" t="inlineStr">
        <is>
          <t>SKÅNE LÄN</t>
        </is>
      </c>
      <c r="E31" t="inlineStr">
        <is>
          <t>ESLÖV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436-2020</t>
        </is>
      </c>
      <c r="B32" s="1" t="n">
        <v>43816</v>
      </c>
      <c r="C32" s="1" t="n">
        <v>45182</v>
      </c>
      <c r="D32" t="inlineStr">
        <is>
          <t>SKÅNE LÄN</t>
        </is>
      </c>
      <c r="E32" t="inlineStr">
        <is>
          <t>ESLÖV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16521-2020</t>
        </is>
      </c>
      <c r="B33" s="1" t="n">
        <v>43909</v>
      </c>
      <c r="C33" s="1" t="n">
        <v>45182</v>
      </c>
      <c r="D33" t="inlineStr">
        <is>
          <t>SKÅNE LÄN</t>
        </is>
      </c>
      <c r="E33" t="inlineStr">
        <is>
          <t>ESLÖV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21636-2020</t>
        </is>
      </c>
      <c r="B34" s="1" t="n">
        <v>43957</v>
      </c>
      <c r="C34" s="1" t="n">
        <v>45182</v>
      </c>
      <c r="D34" t="inlineStr">
        <is>
          <t>SKÅNE LÄN</t>
        </is>
      </c>
      <c r="E34" t="inlineStr">
        <is>
          <t>ESLÖV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23478-2020</t>
        </is>
      </c>
      <c r="B35" s="1" t="n">
        <v>43969</v>
      </c>
      <c r="C35" s="1" t="n">
        <v>45182</v>
      </c>
      <c r="D35" t="inlineStr">
        <is>
          <t>SKÅNE LÄN</t>
        </is>
      </c>
      <c r="E35" t="inlineStr">
        <is>
          <t>ESLÖV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23476-2020</t>
        </is>
      </c>
      <c r="B36" s="1" t="n">
        <v>43969</v>
      </c>
      <c r="C36" s="1" t="n">
        <v>45182</v>
      </c>
      <c r="D36" t="inlineStr">
        <is>
          <t>SKÅNE LÄN</t>
        </is>
      </c>
      <c r="E36" t="inlineStr">
        <is>
          <t>ESLÖV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25292-2020</t>
        </is>
      </c>
      <c r="B37" s="1" t="n">
        <v>43979</v>
      </c>
      <c r="C37" s="1" t="n">
        <v>45182</v>
      </c>
      <c r="D37" t="inlineStr">
        <is>
          <t>SKÅNE LÄN</t>
        </is>
      </c>
      <c r="E37" t="inlineStr">
        <is>
          <t>ESLÖV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28530-2020</t>
        </is>
      </c>
      <c r="B38" s="1" t="n">
        <v>43998</v>
      </c>
      <c r="C38" s="1" t="n">
        <v>45182</v>
      </c>
      <c r="D38" t="inlineStr">
        <is>
          <t>SKÅNE LÄN</t>
        </is>
      </c>
      <c r="E38" t="inlineStr">
        <is>
          <t>ESLÖV</t>
        </is>
      </c>
      <c r="G38" t="n">
        <v>8.6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28339-2020</t>
        </is>
      </c>
      <c r="B39" s="1" t="n">
        <v>43998</v>
      </c>
      <c r="C39" s="1" t="n">
        <v>45182</v>
      </c>
      <c r="D39" t="inlineStr">
        <is>
          <t>SKÅNE LÄN</t>
        </is>
      </c>
      <c r="E39" t="inlineStr">
        <is>
          <t>ESLÖV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29399-2020</t>
        </is>
      </c>
      <c r="B40" s="1" t="n">
        <v>44000</v>
      </c>
      <c r="C40" s="1" t="n">
        <v>45182</v>
      </c>
      <c r="D40" t="inlineStr">
        <is>
          <t>SKÅNE LÄN</t>
        </is>
      </c>
      <c r="E40" t="inlineStr">
        <is>
          <t>ESLÖV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31691-2020</t>
        </is>
      </c>
      <c r="B41" s="1" t="n">
        <v>44013</v>
      </c>
      <c r="C41" s="1" t="n">
        <v>45182</v>
      </c>
      <c r="D41" t="inlineStr">
        <is>
          <t>SKÅNE LÄN</t>
        </is>
      </c>
      <c r="E41" t="inlineStr">
        <is>
          <t>ESLÖV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32616-2020</t>
        </is>
      </c>
      <c r="B42" s="1" t="n">
        <v>44019</v>
      </c>
      <c r="C42" s="1" t="n">
        <v>45182</v>
      </c>
      <c r="D42" t="inlineStr">
        <is>
          <t>SKÅNE LÄN</t>
        </is>
      </c>
      <c r="E42" t="inlineStr">
        <is>
          <t>ESLÖV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41733-2020</t>
        </is>
      </c>
      <c r="B43" s="1" t="n">
        <v>44070</v>
      </c>
      <c r="C43" s="1" t="n">
        <v>45182</v>
      </c>
      <c r="D43" t="inlineStr">
        <is>
          <t>SKÅNE LÄN</t>
        </is>
      </c>
      <c r="E43" t="inlineStr">
        <is>
          <t>ESLÖV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44327-2020</t>
        </is>
      </c>
      <c r="B44" s="1" t="n">
        <v>44082</v>
      </c>
      <c r="C44" s="1" t="n">
        <v>45182</v>
      </c>
      <c r="D44" t="inlineStr">
        <is>
          <t>SKÅNE LÄN</t>
        </is>
      </c>
      <c r="E44" t="inlineStr">
        <is>
          <t>ESLÖV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62422-2020</t>
        </is>
      </c>
      <c r="B45" s="1" t="n">
        <v>44159</v>
      </c>
      <c r="C45" s="1" t="n">
        <v>45182</v>
      </c>
      <c r="D45" t="inlineStr">
        <is>
          <t>SKÅNE LÄN</t>
        </is>
      </c>
      <c r="E45" t="inlineStr">
        <is>
          <t>ESLÖV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62420-2020</t>
        </is>
      </c>
      <c r="B46" s="1" t="n">
        <v>44159</v>
      </c>
      <c r="C46" s="1" t="n">
        <v>45182</v>
      </c>
      <c r="D46" t="inlineStr">
        <is>
          <t>SKÅNE LÄN</t>
        </is>
      </c>
      <c r="E46" t="inlineStr">
        <is>
          <t>ESLÖV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68838-2020</t>
        </is>
      </c>
      <c r="B47" s="1" t="n">
        <v>44186</v>
      </c>
      <c r="C47" s="1" t="n">
        <v>45182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24384-2021</t>
        </is>
      </c>
      <c r="B48" s="1" t="n">
        <v>44337</v>
      </c>
      <c r="C48" s="1" t="n">
        <v>45182</v>
      </c>
      <c r="D48" t="inlineStr">
        <is>
          <t>SKÅNE LÄN</t>
        </is>
      </c>
      <c r="E48" t="inlineStr">
        <is>
          <t>ESLÖV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32354-2021</t>
        </is>
      </c>
      <c r="B49" s="1" t="n">
        <v>44371</v>
      </c>
      <c r="C49" s="1" t="n">
        <v>45182</v>
      </c>
      <c r="D49" t="inlineStr">
        <is>
          <t>SKÅNE LÄN</t>
        </is>
      </c>
      <c r="E49" t="inlineStr">
        <is>
          <t>ESLÖV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74008-2021</t>
        </is>
      </c>
      <c r="B50" s="1" t="n">
        <v>44553</v>
      </c>
      <c r="C50" s="1" t="n">
        <v>45182</v>
      </c>
      <c r="D50" t="inlineStr">
        <is>
          <t>SKÅNE LÄN</t>
        </is>
      </c>
      <c r="E50" t="inlineStr">
        <is>
          <t>ESLÖV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2150-2022</t>
        </is>
      </c>
      <c r="B51" s="1" t="n">
        <v>44578</v>
      </c>
      <c r="C51" s="1" t="n">
        <v>45182</v>
      </c>
      <c r="D51" t="inlineStr">
        <is>
          <t>SKÅNE LÄN</t>
        </is>
      </c>
      <c r="E51" t="inlineStr">
        <is>
          <t>ESLÖV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5130-2022</t>
        </is>
      </c>
      <c r="B52" s="1" t="n">
        <v>44594</v>
      </c>
      <c r="C52" s="1" t="n">
        <v>45182</v>
      </c>
      <c r="D52" t="inlineStr">
        <is>
          <t>SKÅNE LÄN</t>
        </is>
      </c>
      <c r="E52" t="inlineStr">
        <is>
          <t>ESLÖV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5812-2022</t>
        </is>
      </c>
      <c r="B53" s="1" t="n">
        <v>44596</v>
      </c>
      <c r="C53" s="1" t="n">
        <v>45182</v>
      </c>
      <c r="D53" t="inlineStr">
        <is>
          <t>SKÅNE LÄN</t>
        </is>
      </c>
      <c r="E53" t="inlineStr">
        <is>
          <t>ESLÖV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8136-2022</t>
        </is>
      </c>
      <c r="B54" s="1" t="n">
        <v>44609</v>
      </c>
      <c r="C54" s="1" t="n">
        <v>45182</v>
      </c>
      <c r="D54" t="inlineStr">
        <is>
          <t>SKÅNE LÄN</t>
        </is>
      </c>
      <c r="E54" t="inlineStr">
        <is>
          <t>ESLÖV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13337-2022</t>
        </is>
      </c>
      <c r="B55" s="1" t="n">
        <v>44645</v>
      </c>
      <c r="C55" s="1" t="n">
        <v>45182</v>
      </c>
      <c r="D55" t="inlineStr">
        <is>
          <t>SKÅNE LÄN</t>
        </is>
      </c>
      <c r="E55" t="inlineStr">
        <is>
          <t>ESLÖV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18872-2022</t>
        </is>
      </c>
      <c r="B56" s="1" t="n">
        <v>44690</v>
      </c>
      <c r="C56" s="1" t="n">
        <v>45182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24115-2022</t>
        </is>
      </c>
      <c r="B57" s="1" t="n">
        <v>44725</v>
      </c>
      <c r="C57" s="1" t="n">
        <v>45182</v>
      </c>
      <c r="D57" t="inlineStr">
        <is>
          <t>SKÅNE LÄN</t>
        </is>
      </c>
      <c r="E57" t="inlineStr">
        <is>
          <t>ESLÖV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27154-2022</t>
        </is>
      </c>
      <c r="B58" s="1" t="n">
        <v>44741</v>
      </c>
      <c r="C58" s="1" t="n">
        <v>45182</v>
      </c>
      <c r="D58" t="inlineStr">
        <is>
          <t>SKÅNE LÄN</t>
        </is>
      </c>
      <c r="E58" t="inlineStr">
        <is>
          <t>ESLÖV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27140-2022</t>
        </is>
      </c>
      <c r="B59" s="1" t="n">
        <v>44741</v>
      </c>
      <c r="C59" s="1" t="n">
        <v>45182</v>
      </c>
      <c r="D59" t="inlineStr">
        <is>
          <t>SKÅNE LÄN</t>
        </is>
      </c>
      <c r="E59" t="inlineStr">
        <is>
          <t>ESLÖV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36761-2022</t>
        </is>
      </c>
      <c r="B60" s="1" t="n">
        <v>44805</v>
      </c>
      <c r="C60" s="1" t="n">
        <v>45182</v>
      </c>
      <c r="D60" t="inlineStr">
        <is>
          <t>SKÅNE LÄN</t>
        </is>
      </c>
      <c r="E60" t="inlineStr">
        <is>
          <t>ESLÖV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39066-2022</t>
        </is>
      </c>
      <c r="B61" s="1" t="n">
        <v>44816</v>
      </c>
      <c r="C61" s="1" t="n">
        <v>45182</v>
      </c>
      <c r="D61" t="inlineStr">
        <is>
          <t>SKÅNE LÄN</t>
        </is>
      </c>
      <c r="E61" t="inlineStr">
        <is>
          <t>ESLÖV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696-2023</t>
        </is>
      </c>
      <c r="B62" s="1" t="n">
        <v>44925</v>
      </c>
      <c r="C62" s="1" t="n">
        <v>45182</v>
      </c>
      <c r="D62" t="inlineStr">
        <is>
          <t>SKÅNE LÄN</t>
        </is>
      </c>
      <c r="E62" t="inlineStr">
        <is>
          <t>ESLÖV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5869-2023</t>
        </is>
      </c>
      <c r="B63" s="1" t="n">
        <v>44958</v>
      </c>
      <c r="C63" s="1" t="n">
        <v>45182</v>
      </c>
      <c r="D63" t="inlineStr">
        <is>
          <t>SKÅNE LÄN</t>
        </is>
      </c>
      <c r="E63" t="inlineStr">
        <is>
          <t>ESLÖV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6545-2023</t>
        </is>
      </c>
      <c r="B64" s="1" t="n">
        <v>44960</v>
      </c>
      <c r="C64" s="1" t="n">
        <v>45182</v>
      </c>
      <c r="D64" t="inlineStr">
        <is>
          <t>SKÅNE LÄN</t>
        </is>
      </c>
      <c r="E64" t="inlineStr">
        <is>
          <t>ESLÖV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10123-2023</t>
        </is>
      </c>
      <c r="B65" s="1" t="n">
        <v>44980</v>
      </c>
      <c r="C65" s="1" t="n">
        <v>45182</v>
      </c>
      <c r="D65" t="inlineStr">
        <is>
          <t>SKÅNE LÄN</t>
        </is>
      </c>
      <c r="E65" t="inlineStr">
        <is>
          <t>ESLÖV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9482-2023</t>
        </is>
      </c>
      <c r="B66" s="1" t="n">
        <v>44981</v>
      </c>
      <c r="C66" s="1" t="n">
        <v>45182</v>
      </c>
      <c r="D66" t="inlineStr">
        <is>
          <t>SKÅNE LÄN</t>
        </is>
      </c>
      <c r="E66" t="inlineStr">
        <is>
          <t>ESLÖV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9487-2023</t>
        </is>
      </c>
      <c r="B67" s="1" t="n">
        <v>44981</v>
      </c>
      <c r="C67" s="1" t="n">
        <v>45182</v>
      </c>
      <c r="D67" t="inlineStr">
        <is>
          <t>SKÅNE LÄN</t>
        </is>
      </c>
      <c r="E67" t="inlineStr">
        <is>
          <t>ESLÖV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9484-2023</t>
        </is>
      </c>
      <c r="B68" s="1" t="n">
        <v>44981</v>
      </c>
      <c r="C68" s="1" t="n">
        <v>45182</v>
      </c>
      <c r="D68" t="inlineStr">
        <is>
          <t>SKÅNE LÄN</t>
        </is>
      </c>
      <c r="E68" t="inlineStr">
        <is>
          <t>ESLÖV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9686-2023</t>
        </is>
      </c>
      <c r="B69" s="1" t="n">
        <v>44984</v>
      </c>
      <c r="C69" s="1" t="n">
        <v>45182</v>
      </c>
      <c r="D69" t="inlineStr">
        <is>
          <t>SKÅNE LÄN</t>
        </is>
      </c>
      <c r="E69" t="inlineStr">
        <is>
          <t>ESLÖV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15357-2023</t>
        </is>
      </c>
      <c r="B70" s="1" t="n">
        <v>45019</v>
      </c>
      <c r="C70" s="1" t="n">
        <v>45182</v>
      </c>
      <c r="D70" t="inlineStr">
        <is>
          <t>SKÅNE LÄN</t>
        </is>
      </c>
      <c r="E70" t="inlineStr">
        <is>
          <t>ESLÖV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16733-2023</t>
        </is>
      </c>
      <c r="B71" s="1" t="n">
        <v>45030</v>
      </c>
      <c r="C71" s="1" t="n">
        <v>45182</v>
      </c>
      <c r="D71" t="inlineStr">
        <is>
          <t>SKÅNE LÄN</t>
        </is>
      </c>
      <c r="E71" t="inlineStr">
        <is>
          <t>ESLÖV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18240-2023</t>
        </is>
      </c>
      <c r="B72" s="1" t="n">
        <v>45040</v>
      </c>
      <c r="C72" s="1" t="n">
        <v>45182</v>
      </c>
      <c r="D72" t="inlineStr">
        <is>
          <t>SKÅNE LÄN</t>
        </is>
      </c>
      <c r="E72" t="inlineStr">
        <is>
          <t>ESLÖV</t>
        </is>
      </c>
      <c r="F72" t="inlineStr">
        <is>
          <t>Övriga Aktiebolag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18231-2023</t>
        </is>
      </c>
      <c r="B73" s="1" t="n">
        <v>45041</v>
      </c>
      <c r="C73" s="1" t="n">
        <v>45182</v>
      </c>
      <c r="D73" t="inlineStr">
        <is>
          <t>SKÅNE LÄN</t>
        </is>
      </c>
      <c r="E73" t="inlineStr">
        <is>
          <t>ESLÖV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25508-2023</t>
        </is>
      </c>
      <c r="B74" s="1" t="n">
        <v>45089</v>
      </c>
      <c r="C74" s="1" t="n">
        <v>45182</v>
      </c>
      <c r="D74" t="inlineStr">
        <is>
          <t>SKÅNE LÄN</t>
        </is>
      </c>
      <c r="E74" t="inlineStr">
        <is>
          <t>ESLÖV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27661-2023</t>
        </is>
      </c>
      <c r="B75" s="1" t="n">
        <v>45097</v>
      </c>
      <c r="C75" s="1" t="n">
        <v>45182</v>
      </c>
      <c r="D75" t="inlineStr">
        <is>
          <t>SKÅNE LÄN</t>
        </is>
      </c>
      <c r="E75" t="inlineStr">
        <is>
          <t>ESLÖV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34170-2023</t>
        </is>
      </c>
      <c r="B76" s="1" t="n">
        <v>45138</v>
      </c>
      <c r="C76" s="1" t="n">
        <v>45182</v>
      </c>
      <c r="D76" t="inlineStr">
        <is>
          <t>SKÅNE LÄN</t>
        </is>
      </c>
      <c r="E76" t="inlineStr">
        <is>
          <t>ESLÖV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>
      <c r="A77" t="inlineStr">
        <is>
          <t>A 42050-2023</t>
        </is>
      </c>
      <c r="B77" s="1" t="n">
        <v>45177</v>
      </c>
      <c r="C77" s="1" t="n">
        <v>45182</v>
      </c>
      <c r="D77" t="inlineStr">
        <is>
          <t>SKÅNE LÄN</t>
        </is>
      </c>
      <c r="E77" t="inlineStr">
        <is>
          <t>ESLÖV</t>
        </is>
      </c>
      <c r="G77" t="n">
        <v>10.3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2023-09-13T06:38:35Z</dcterms:created>
  <dcterms:modified xmlns:dcterms="http://purl.org/dc/terms/" xmlns:xsi="http://www.w3.org/2001/XMLSchema-instance" xsi:type="dcterms:W3CDTF">2023-09-13T06:38:35Z</dcterms:modified>
</cp:coreProperties>
</file>