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45180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  <c r="T2">
        <f>HYPERLINK("https://klasma.github.io/Logging_FALUN/kartor/A 49753-2019.png")</f>
        <v/>
      </c>
      <c r="V2">
        <f>HYPERLINK("https://klasma.github.io/Logging_FALUN/klagomål/A 49753-2019.docx")</f>
        <v/>
      </c>
      <c r="W2">
        <f>HYPERLINK("https://klasma.github.io/Logging_FALUN/klagomålsmail/A 49753-2019.docx")</f>
        <v/>
      </c>
      <c r="X2">
        <f>HYPERLINK("https://klasma.github.io/Logging_FALUN/tillsyn/A 49753-2019.docx")</f>
        <v/>
      </c>
      <c r="Y2">
        <f>HYPERLINK("https://klasma.github.io/Logging_FALUN/tillsynsmail/A 49753-2019.docx")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45180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  <c r="T3">
        <f>HYPERLINK("https://klasma.github.io/Logging_FALUN/kartor/A 944-2023.png")</f>
        <v/>
      </c>
      <c r="U3">
        <f>HYPERLINK("https://klasma.github.io/Logging_FALUN/knärot/A 944-2023.png")</f>
        <v/>
      </c>
      <c r="V3">
        <f>HYPERLINK("https://klasma.github.io/Logging_FALUN/klagomål/A 944-2023.docx")</f>
        <v/>
      </c>
      <c r="W3">
        <f>HYPERLINK("https://klasma.github.io/Logging_FALUN/klagomålsmail/A 944-2023.docx")</f>
        <v/>
      </c>
      <c r="X3">
        <f>HYPERLINK("https://klasma.github.io/Logging_FALUN/tillsyn/A 944-2023.docx")</f>
        <v/>
      </c>
      <c r="Y3">
        <f>HYPERLINK("https://klasma.github.io/Logging_FALUN/tillsynsmail/A 944-2023.docx")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45180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  <c r="T4">
        <f>HYPERLINK("https://klasma.github.io/Logging_FALUN/kartor/A 50080-2021.png")</f>
        <v/>
      </c>
      <c r="V4">
        <f>HYPERLINK("https://klasma.github.io/Logging_FALUN/klagomål/A 50080-2021.docx")</f>
        <v/>
      </c>
      <c r="W4">
        <f>HYPERLINK("https://klasma.github.io/Logging_FALUN/klagomålsmail/A 50080-2021.docx")</f>
        <v/>
      </c>
      <c r="X4">
        <f>HYPERLINK("https://klasma.github.io/Logging_FALUN/tillsyn/A 50080-2021.docx")</f>
        <v/>
      </c>
      <c r="Y4">
        <f>HYPERLINK("https://klasma.github.io/Logging_FALUN/tillsynsmail/A 50080-2021.docx")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45180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  <c r="T5">
        <f>HYPERLINK("https://klasma.github.io/Logging_FALUN/kartor/A 15915-2022.png")</f>
        <v/>
      </c>
      <c r="U5">
        <f>HYPERLINK("https://klasma.github.io/Logging_FALUN/knärot/A 15915-2022.png")</f>
        <v/>
      </c>
      <c r="V5">
        <f>HYPERLINK("https://klasma.github.io/Logging_FALUN/klagomål/A 15915-2022.docx")</f>
        <v/>
      </c>
      <c r="W5">
        <f>HYPERLINK("https://klasma.github.io/Logging_FALUN/klagomålsmail/A 15915-2022.docx")</f>
        <v/>
      </c>
      <c r="X5">
        <f>HYPERLINK("https://klasma.github.io/Logging_FALUN/tillsyn/A 15915-2022.docx")</f>
        <v/>
      </c>
      <c r="Y5">
        <f>HYPERLINK("https://klasma.github.io/Logging_FALUN/tillsynsmail/A 15915-2022.docx")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45180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  <c r="T6">
        <f>HYPERLINK("https://klasma.github.io/Logging_FALUN/kartor/A 39135-2022.png")</f>
        <v/>
      </c>
      <c r="V6">
        <f>HYPERLINK("https://klasma.github.io/Logging_FALUN/klagomål/A 39135-2022.docx")</f>
        <v/>
      </c>
      <c r="W6">
        <f>HYPERLINK("https://klasma.github.io/Logging_FALUN/klagomålsmail/A 39135-2022.docx")</f>
        <v/>
      </c>
      <c r="X6">
        <f>HYPERLINK("https://klasma.github.io/Logging_FALUN/tillsyn/A 39135-2022.docx")</f>
        <v/>
      </c>
      <c r="Y6">
        <f>HYPERLINK("https://klasma.github.io/Logging_FALUN/tillsynsmail/A 39135-2022.docx")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45180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  <c r="T7">
        <f>HYPERLINK("https://klasma.github.io/Logging_FALUN/kartor/A 3870-2019.png")</f>
        <v/>
      </c>
      <c r="V7">
        <f>HYPERLINK("https://klasma.github.io/Logging_FALUN/klagomål/A 3870-2019.docx")</f>
        <v/>
      </c>
      <c r="W7">
        <f>HYPERLINK("https://klasma.github.io/Logging_FALUN/klagomålsmail/A 3870-2019.docx")</f>
        <v/>
      </c>
      <c r="X7">
        <f>HYPERLINK("https://klasma.github.io/Logging_FALUN/tillsyn/A 3870-2019.docx")</f>
        <v/>
      </c>
      <c r="Y7">
        <f>HYPERLINK("https://klasma.github.io/Logging_FALUN/tillsynsmail/A 3870-2019.docx")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45180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  <c r="T8">
        <f>HYPERLINK("https://klasma.github.io/Logging_FALUN/kartor/A 7993-2019.png")</f>
        <v/>
      </c>
      <c r="V8">
        <f>HYPERLINK("https://klasma.github.io/Logging_FALUN/klagomål/A 7993-2019.docx")</f>
        <v/>
      </c>
      <c r="W8">
        <f>HYPERLINK("https://klasma.github.io/Logging_FALUN/klagomålsmail/A 7993-2019.docx")</f>
        <v/>
      </c>
      <c r="X8">
        <f>HYPERLINK("https://klasma.github.io/Logging_FALUN/tillsyn/A 7993-2019.docx")</f>
        <v/>
      </c>
      <c r="Y8">
        <f>HYPERLINK("https://klasma.github.io/Logging_FALUN/tillsynsmail/A 7993-2019.docx")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45180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  <c r="T9">
        <f>HYPERLINK("https://klasma.github.io/Logging_FALUN/kartor/A 49908-2020.png")</f>
        <v/>
      </c>
      <c r="U9">
        <f>HYPERLINK("https://klasma.github.io/Logging_FALUN/knärot/A 49908-2020.png")</f>
        <v/>
      </c>
      <c r="V9">
        <f>HYPERLINK("https://klasma.github.io/Logging_FALUN/klagomål/A 49908-2020.docx")</f>
        <v/>
      </c>
      <c r="W9">
        <f>HYPERLINK("https://klasma.github.io/Logging_FALUN/klagomålsmail/A 49908-2020.docx")</f>
        <v/>
      </c>
      <c r="X9">
        <f>HYPERLINK("https://klasma.github.io/Logging_FALUN/tillsyn/A 49908-2020.docx")</f>
        <v/>
      </c>
      <c r="Y9">
        <f>HYPERLINK("https://klasma.github.io/Logging_FALUN/tillsynsmail/A 49908-2020.docx")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45180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  <c r="T10">
        <f>HYPERLINK("https://klasma.github.io/Logging_FALUN/kartor/A 7244-2022.png")</f>
        <v/>
      </c>
      <c r="V10">
        <f>HYPERLINK("https://klasma.github.io/Logging_FALUN/klagomål/A 7244-2022.docx")</f>
        <v/>
      </c>
      <c r="W10">
        <f>HYPERLINK("https://klasma.github.io/Logging_FALUN/klagomålsmail/A 7244-2022.docx")</f>
        <v/>
      </c>
      <c r="X10">
        <f>HYPERLINK("https://klasma.github.io/Logging_FALUN/tillsyn/A 7244-2022.docx")</f>
        <v/>
      </c>
      <c r="Y10">
        <f>HYPERLINK("https://klasma.github.io/Logging_FALUN/tillsynsmail/A 7244-2022.docx")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45180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  <c r="T11">
        <f>HYPERLINK("https://klasma.github.io/Logging_FALUN/kartor/A 31622-2023.png")</f>
        <v/>
      </c>
      <c r="U11">
        <f>HYPERLINK("https://klasma.github.io/Logging_FALUN/knärot/A 31622-2023.png")</f>
        <v/>
      </c>
      <c r="V11">
        <f>HYPERLINK("https://klasma.github.io/Logging_FALUN/klagomål/A 31622-2023.docx")</f>
        <v/>
      </c>
      <c r="W11">
        <f>HYPERLINK("https://klasma.github.io/Logging_FALUN/klagomålsmail/A 31622-2023.docx")</f>
        <v/>
      </c>
      <c r="X11">
        <f>HYPERLINK("https://klasma.github.io/Logging_FALUN/tillsyn/A 31622-2023.docx")</f>
        <v/>
      </c>
      <c r="Y11">
        <f>HYPERLINK("https://klasma.github.io/Logging_FALUN/tillsynsmail/A 31622-2023.docx")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45180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  <c r="T12">
        <f>HYPERLINK("https://klasma.github.io/Logging_FALUN/kartor/A 38847-2022.png")</f>
        <v/>
      </c>
      <c r="V12">
        <f>HYPERLINK("https://klasma.github.io/Logging_FALUN/klagomål/A 38847-2022.docx")</f>
        <v/>
      </c>
      <c r="W12">
        <f>HYPERLINK("https://klasma.github.io/Logging_FALUN/klagomålsmail/A 38847-2022.docx")</f>
        <v/>
      </c>
      <c r="X12">
        <f>HYPERLINK("https://klasma.github.io/Logging_FALUN/tillsyn/A 38847-2022.docx")</f>
        <v/>
      </c>
      <c r="Y12">
        <f>HYPERLINK("https://klasma.github.io/Logging_FALUN/tillsynsmail/A 38847-2022.docx")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45180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  <c r="T13">
        <f>HYPERLINK("https://klasma.github.io/Logging_FALUN/kartor/A 26353-2019.png")</f>
        <v/>
      </c>
      <c r="U13">
        <f>HYPERLINK("https://klasma.github.io/Logging_FALUN/knärot/A 26353-2019.png")</f>
        <v/>
      </c>
      <c r="V13">
        <f>HYPERLINK("https://klasma.github.io/Logging_FALUN/klagomål/A 26353-2019.docx")</f>
        <v/>
      </c>
      <c r="W13">
        <f>HYPERLINK("https://klasma.github.io/Logging_FALUN/klagomålsmail/A 26353-2019.docx")</f>
        <v/>
      </c>
      <c r="X13">
        <f>HYPERLINK("https://klasma.github.io/Logging_FALUN/tillsyn/A 26353-2019.docx")</f>
        <v/>
      </c>
      <c r="Y13">
        <f>HYPERLINK("https://klasma.github.io/Logging_FALUN/tillsynsmail/A 26353-2019.docx")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45180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  <c r="T14">
        <f>HYPERLINK("https://klasma.github.io/Logging_FALUN/kartor/A 40241-2020.png")</f>
        <v/>
      </c>
      <c r="V14">
        <f>HYPERLINK("https://klasma.github.io/Logging_FALUN/klagomål/A 40241-2020.docx")</f>
        <v/>
      </c>
      <c r="W14">
        <f>HYPERLINK("https://klasma.github.io/Logging_FALUN/klagomålsmail/A 40241-2020.docx")</f>
        <v/>
      </c>
      <c r="X14">
        <f>HYPERLINK("https://klasma.github.io/Logging_FALUN/tillsyn/A 40241-2020.docx")</f>
        <v/>
      </c>
      <c r="Y14">
        <f>HYPERLINK("https://klasma.github.io/Logging_FALUN/tillsynsmail/A 40241-2020.docx")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45180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  <c r="T15">
        <f>HYPERLINK("https://klasma.github.io/Logging_FALUN/kartor/A 51961-2022.png")</f>
        <v/>
      </c>
      <c r="V15">
        <f>HYPERLINK("https://klasma.github.io/Logging_FALUN/klagomål/A 51961-2022.docx")</f>
        <v/>
      </c>
      <c r="W15">
        <f>HYPERLINK("https://klasma.github.io/Logging_FALUN/klagomålsmail/A 51961-2022.docx")</f>
        <v/>
      </c>
      <c r="X15">
        <f>HYPERLINK("https://klasma.github.io/Logging_FALUN/tillsyn/A 51961-2022.docx")</f>
        <v/>
      </c>
      <c r="Y15">
        <f>HYPERLINK("https://klasma.github.io/Logging_FALUN/tillsynsmail/A 51961-2022.docx")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45180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  <c r="T16">
        <f>HYPERLINK("https://klasma.github.io/Logging_FALUN/kartor/A 62482-2022.png")</f>
        <v/>
      </c>
      <c r="V16">
        <f>HYPERLINK("https://klasma.github.io/Logging_FALUN/klagomål/A 62482-2022.docx")</f>
        <v/>
      </c>
      <c r="W16">
        <f>HYPERLINK("https://klasma.github.io/Logging_FALUN/klagomålsmail/A 62482-2022.docx")</f>
        <v/>
      </c>
      <c r="X16">
        <f>HYPERLINK("https://klasma.github.io/Logging_FALUN/tillsyn/A 62482-2022.docx")</f>
        <v/>
      </c>
      <c r="Y16">
        <f>HYPERLINK("https://klasma.github.io/Logging_FALUN/tillsynsmail/A 62482-2022.docx")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45180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  <c r="T17">
        <f>HYPERLINK("https://klasma.github.io/Logging_FALUN/kartor/A 16311-2023.png")</f>
        <v/>
      </c>
      <c r="V17">
        <f>HYPERLINK("https://klasma.github.io/Logging_FALUN/klagomål/A 16311-2023.docx")</f>
        <v/>
      </c>
      <c r="W17">
        <f>HYPERLINK("https://klasma.github.io/Logging_FALUN/klagomålsmail/A 16311-2023.docx")</f>
        <v/>
      </c>
      <c r="X17">
        <f>HYPERLINK("https://klasma.github.io/Logging_FALUN/tillsyn/A 16311-2023.docx")</f>
        <v/>
      </c>
      <c r="Y17">
        <f>HYPERLINK("https://klasma.github.io/Logging_FALUN/tillsynsmail/A 16311-2023.docx")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45180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  <c r="T18">
        <f>HYPERLINK("https://klasma.github.io/Logging_FALUN/kartor/A 17137-2023.png")</f>
        <v/>
      </c>
      <c r="U18">
        <f>HYPERLINK("https://klasma.github.io/Logging_FALUN/knärot/A 17137-2023.png")</f>
        <v/>
      </c>
      <c r="V18">
        <f>HYPERLINK("https://klasma.github.io/Logging_FALUN/klagomål/A 17137-2023.docx")</f>
        <v/>
      </c>
      <c r="W18">
        <f>HYPERLINK("https://klasma.github.io/Logging_FALUN/klagomålsmail/A 17137-2023.docx")</f>
        <v/>
      </c>
      <c r="X18">
        <f>HYPERLINK("https://klasma.github.io/Logging_FALUN/tillsyn/A 17137-2023.docx")</f>
        <v/>
      </c>
      <c r="Y18">
        <f>HYPERLINK("https://klasma.github.io/Logging_FALUN/tillsynsmail/A 17137-2023.docx")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45180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  <c r="T19">
        <f>HYPERLINK("https://klasma.github.io/Logging_FALUN/kartor/A 40160-2020.png")</f>
        <v/>
      </c>
      <c r="V19">
        <f>HYPERLINK("https://klasma.github.io/Logging_FALUN/klagomål/A 40160-2020.docx")</f>
        <v/>
      </c>
      <c r="W19">
        <f>HYPERLINK("https://klasma.github.io/Logging_FALUN/klagomålsmail/A 40160-2020.docx")</f>
        <v/>
      </c>
      <c r="X19">
        <f>HYPERLINK("https://klasma.github.io/Logging_FALUN/tillsyn/A 40160-2020.docx")</f>
        <v/>
      </c>
      <c r="Y19">
        <f>HYPERLINK("https://klasma.github.io/Logging_FALUN/tillsynsmail/A 40160-2020.docx")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45180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  <c r="T20">
        <f>HYPERLINK("https://klasma.github.io/Logging_FALUN/kartor/A 45940-2020.png")</f>
        <v/>
      </c>
      <c r="V20">
        <f>HYPERLINK("https://klasma.github.io/Logging_FALUN/klagomål/A 45940-2020.docx")</f>
        <v/>
      </c>
      <c r="W20">
        <f>HYPERLINK("https://klasma.github.io/Logging_FALUN/klagomålsmail/A 45940-2020.docx")</f>
        <v/>
      </c>
      <c r="X20">
        <f>HYPERLINK("https://klasma.github.io/Logging_FALUN/tillsyn/A 45940-2020.docx")</f>
        <v/>
      </c>
      <c r="Y20">
        <f>HYPERLINK("https://klasma.github.io/Logging_FALUN/tillsynsmail/A 45940-2020.docx")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45180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51999-2020.xlsx")</f>
        <v/>
      </c>
      <c r="T21">
        <f>HYPERLINK("https://klasma.github.io/Logging_FALUN/kartor/A 51999-2020.png")</f>
        <v/>
      </c>
      <c r="V21">
        <f>HYPERLINK("https://klasma.github.io/Logging_FALUN/klagomål/A 51999-2020.docx")</f>
        <v/>
      </c>
      <c r="W21">
        <f>HYPERLINK("https://klasma.github.io/Logging_FALUN/klagomålsmail/A 51999-2020.docx")</f>
        <v/>
      </c>
      <c r="X21">
        <f>HYPERLINK("https://klasma.github.io/Logging_FALUN/tillsyn/A 51999-2020.docx")</f>
        <v/>
      </c>
      <c r="Y21">
        <f>HYPERLINK("https://klasma.github.io/Logging_FALUN/tillsynsmail/A 51999-2020.docx")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45180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56050-2020.xlsx")</f>
        <v/>
      </c>
      <c r="T22">
        <f>HYPERLINK("https://klasma.github.io/Logging_FALUN/kartor/A 56050-2020.png")</f>
        <v/>
      </c>
      <c r="V22">
        <f>HYPERLINK("https://klasma.github.io/Logging_FALUN/klagomål/A 56050-2020.docx")</f>
        <v/>
      </c>
      <c r="W22">
        <f>HYPERLINK("https://klasma.github.io/Logging_FALUN/klagomålsmail/A 56050-2020.docx")</f>
        <v/>
      </c>
      <c r="X22">
        <f>HYPERLINK("https://klasma.github.io/Logging_FALUN/tillsyn/A 56050-2020.docx")</f>
        <v/>
      </c>
      <c r="Y22">
        <f>HYPERLINK("https://klasma.github.io/Logging_FALUN/tillsynsmail/A 56050-2020.docx")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45180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62396-2022.xlsx")</f>
        <v/>
      </c>
      <c r="T23">
        <f>HYPERLINK("https://klasma.github.io/Logging_FALUN/kartor/A 62396-2022.png")</f>
        <v/>
      </c>
      <c r="V23">
        <f>HYPERLINK("https://klasma.github.io/Logging_FALUN/klagomål/A 62396-2022.docx")</f>
        <v/>
      </c>
      <c r="W23">
        <f>HYPERLINK("https://klasma.github.io/Logging_FALUN/klagomålsmail/A 62396-2022.docx")</f>
        <v/>
      </c>
      <c r="X23">
        <f>HYPERLINK("https://klasma.github.io/Logging_FALUN/tillsyn/A 62396-2022.docx")</f>
        <v/>
      </c>
      <c r="Y23">
        <f>HYPERLINK("https://klasma.github.io/Logging_FALUN/tillsynsmail/A 62396-2022.docx")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45180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2556-2023.xlsx")</f>
        <v/>
      </c>
      <c r="T24">
        <f>HYPERLINK("https://klasma.github.io/Logging_FALUN/kartor/A 2556-2023.png")</f>
        <v/>
      </c>
      <c r="V24">
        <f>HYPERLINK("https://klasma.github.io/Logging_FALUN/klagomål/A 2556-2023.docx")</f>
        <v/>
      </c>
      <c r="W24">
        <f>HYPERLINK("https://klasma.github.io/Logging_FALUN/klagomålsmail/A 2556-2023.docx")</f>
        <v/>
      </c>
      <c r="X24">
        <f>HYPERLINK("https://klasma.github.io/Logging_FALUN/tillsyn/A 2556-2023.docx")</f>
        <v/>
      </c>
      <c r="Y24">
        <f>HYPERLINK("https://klasma.github.io/Logging_FALUN/tillsynsmail/A 2556-2023.docx")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45180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15768-2019.xlsx")</f>
        <v/>
      </c>
      <c r="T25">
        <f>HYPERLINK("https://klasma.github.io/Logging_FALUN/kartor/A 15768-2019.png")</f>
        <v/>
      </c>
      <c r="V25">
        <f>HYPERLINK("https://klasma.github.io/Logging_FALUN/klagomål/A 15768-2019.docx")</f>
        <v/>
      </c>
      <c r="W25">
        <f>HYPERLINK("https://klasma.github.io/Logging_FALUN/klagomålsmail/A 15768-2019.docx")</f>
        <v/>
      </c>
      <c r="X25">
        <f>HYPERLINK("https://klasma.github.io/Logging_FALUN/tillsyn/A 15768-2019.docx")</f>
        <v/>
      </c>
      <c r="Y25">
        <f>HYPERLINK("https://klasma.github.io/Logging_FALUN/tillsynsmail/A 15768-2019.docx")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45180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33248-2020.xlsx")</f>
        <v/>
      </c>
      <c r="T26">
        <f>HYPERLINK("https://klasma.github.io/Logging_FALUN/kartor/A 33248-2020.png")</f>
        <v/>
      </c>
      <c r="V26">
        <f>HYPERLINK("https://klasma.github.io/Logging_FALUN/klagomål/A 33248-2020.docx")</f>
        <v/>
      </c>
      <c r="W26">
        <f>HYPERLINK("https://klasma.github.io/Logging_FALUN/klagomålsmail/A 33248-2020.docx")</f>
        <v/>
      </c>
      <c r="X26">
        <f>HYPERLINK("https://klasma.github.io/Logging_FALUN/tillsyn/A 33248-2020.docx")</f>
        <v/>
      </c>
      <c r="Y26">
        <f>HYPERLINK("https://klasma.github.io/Logging_FALUN/tillsynsmail/A 33248-2020.docx")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45180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37713-2020.xlsx")</f>
        <v/>
      </c>
      <c r="T27">
        <f>HYPERLINK("https://klasma.github.io/Logging_FALUN/kartor/A 37713-2020.png")</f>
        <v/>
      </c>
      <c r="V27">
        <f>HYPERLINK("https://klasma.github.io/Logging_FALUN/klagomål/A 37713-2020.docx")</f>
        <v/>
      </c>
      <c r="W27">
        <f>HYPERLINK("https://klasma.github.io/Logging_FALUN/klagomålsmail/A 37713-2020.docx")</f>
        <v/>
      </c>
      <c r="X27">
        <f>HYPERLINK("https://klasma.github.io/Logging_FALUN/tillsyn/A 37713-2020.docx")</f>
        <v/>
      </c>
      <c r="Y27">
        <f>HYPERLINK("https://klasma.github.io/Logging_FALUN/tillsynsmail/A 37713-2020.docx")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45180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  <c r="T28">
        <f>HYPERLINK("https://klasma.github.io/Logging_FALUN/kartor/A 51342-2020.png")</f>
        <v/>
      </c>
      <c r="U28">
        <f>HYPERLINK("https://klasma.github.io/Logging_FALUN/knärot/A 51342-2020.png")</f>
        <v/>
      </c>
      <c r="V28">
        <f>HYPERLINK("https://klasma.github.io/Logging_FALUN/klagomål/A 51342-2020.docx")</f>
        <v/>
      </c>
      <c r="W28">
        <f>HYPERLINK("https://klasma.github.io/Logging_FALUN/klagomålsmail/A 51342-2020.docx")</f>
        <v/>
      </c>
      <c r="X28">
        <f>HYPERLINK("https://klasma.github.io/Logging_FALUN/tillsyn/A 51342-2020.docx")</f>
        <v/>
      </c>
      <c r="Y28">
        <f>HYPERLINK("https://klasma.github.io/Logging_FALUN/tillsynsmail/A 51342-2020.docx")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45180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  <c r="T29">
        <f>HYPERLINK("https://klasma.github.io/Logging_FALUN/kartor/A 10384-2021.png")</f>
        <v/>
      </c>
      <c r="V29">
        <f>HYPERLINK("https://klasma.github.io/Logging_FALUN/klagomål/A 10384-2021.docx")</f>
        <v/>
      </c>
      <c r="W29">
        <f>HYPERLINK("https://klasma.github.io/Logging_FALUN/klagomålsmail/A 10384-2021.docx")</f>
        <v/>
      </c>
      <c r="X29">
        <f>HYPERLINK("https://klasma.github.io/Logging_FALUN/tillsyn/A 10384-2021.docx")</f>
        <v/>
      </c>
      <c r="Y29">
        <f>HYPERLINK("https://klasma.github.io/Logging_FALUN/tillsynsmail/A 10384-2021.docx")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45180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  <c r="T30">
        <f>HYPERLINK("https://klasma.github.io/Logging_FALUN/kartor/A 19267-2021.png")</f>
        <v/>
      </c>
      <c r="V30">
        <f>HYPERLINK("https://klasma.github.io/Logging_FALUN/klagomål/A 19267-2021.docx")</f>
        <v/>
      </c>
      <c r="W30">
        <f>HYPERLINK("https://klasma.github.io/Logging_FALUN/klagomålsmail/A 19267-2021.docx")</f>
        <v/>
      </c>
      <c r="X30">
        <f>HYPERLINK("https://klasma.github.io/Logging_FALUN/tillsyn/A 19267-2021.docx")</f>
        <v/>
      </c>
      <c r="Y30">
        <f>HYPERLINK("https://klasma.github.io/Logging_FALUN/tillsynsmail/A 19267-2021.docx")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45180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  <c r="T31">
        <f>HYPERLINK("https://klasma.github.io/Logging_FALUN/kartor/A 17199-2023.png")</f>
        <v/>
      </c>
      <c r="V31">
        <f>HYPERLINK("https://klasma.github.io/Logging_FALUN/klagomål/A 17199-2023.docx")</f>
        <v/>
      </c>
      <c r="W31">
        <f>HYPERLINK("https://klasma.github.io/Logging_FALUN/klagomålsmail/A 17199-2023.docx")</f>
        <v/>
      </c>
      <c r="X31">
        <f>HYPERLINK("https://klasma.github.io/Logging_FALUN/tillsyn/A 17199-2023.docx")</f>
        <v/>
      </c>
      <c r="Y31">
        <f>HYPERLINK("https://klasma.github.io/Logging_FALUN/tillsynsmail/A 17199-2023.docx")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45180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  <c r="T32">
        <f>HYPERLINK("https://klasma.github.io/Logging_FALUN/kartor/A 17743-2023.png")</f>
        <v/>
      </c>
      <c r="V32">
        <f>HYPERLINK("https://klasma.github.io/Logging_FALUN/klagomål/A 17743-2023.docx")</f>
        <v/>
      </c>
      <c r="W32">
        <f>HYPERLINK("https://klasma.github.io/Logging_FALUN/klagomålsmail/A 17743-2023.docx")</f>
        <v/>
      </c>
      <c r="X32">
        <f>HYPERLINK("https://klasma.github.io/Logging_FALUN/tillsyn/A 17743-2023.docx")</f>
        <v/>
      </c>
      <c r="Y32">
        <f>HYPERLINK("https://klasma.github.io/Logging_FALUN/tillsynsmail/A 17743-2023.docx")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45180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  <c r="T33">
        <f>HYPERLINK("https://klasma.github.io/Logging_FALUN/kartor/A 18067-2023.png")</f>
        <v/>
      </c>
      <c r="V33">
        <f>HYPERLINK("https://klasma.github.io/Logging_FALUN/klagomål/A 18067-2023.docx")</f>
        <v/>
      </c>
      <c r="W33">
        <f>HYPERLINK("https://klasma.github.io/Logging_FALUN/klagomålsmail/A 18067-2023.docx")</f>
        <v/>
      </c>
      <c r="X33">
        <f>HYPERLINK("https://klasma.github.io/Logging_FALUN/tillsyn/A 18067-2023.docx")</f>
        <v/>
      </c>
      <c r="Y33">
        <f>HYPERLINK("https://klasma.github.io/Logging_FALUN/tillsynsmail/A 18067-2023.docx")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45180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  <c r="T34">
        <f>HYPERLINK("https://klasma.github.io/Logging_FALUN/kartor/A 20979-2023.png")</f>
        <v/>
      </c>
      <c r="U34">
        <f>HYPERLINK("https://klasma.github.io/Logging_FALUN/knärot/A 20979-2023.png")</f>
        <v/>
      </c>
      <c r="V34">
        <f>HYPERLINK("https://klasma.github.io/Logging_FALUN/klagomål/A 20979-2023.docx")</f>
        <v/>
      </c>
      <c r="W34">
        <f>HYPERLINK("https://klasma.github.io/Logging_FALUN/klagomålsmail/A 20979-2023.docx")</f>
        <v/>
      </c>
      <c r="X34">
        <f>HYPERLINK("https://klasma.github.io/Logging_FALUN/tillsyn/A 20979-2023.docx")</f>
        <v/>
      </c>
      <c r="Y34">
        <f>HYPERLINK("https://klasma.github.io/Logging_FALUN/tillsynsmail/A 20979-2023.docx")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45180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  <c r="T35">
        <f>HYPERLINK("https://klasma.github.io/Logging_FALUN/kartor/A 22069-2023.png")</f>
        <v/>
      </c>
      <c r="V35">
        <f>HYPERLINK("https://klasma.github.io/Logging_FALUN/klagomål/A 22069-2023.docx")</f>
        <v/>
      </c>
      <c r="W35">
        <f>HYPERLINK("https://klasma.github.io/Logging_FALUN/klagomålsmail/A 22069-2023.docx")</f>
        <v/>
      </c>
      <c r="X35">
        <f>HYPERLINK("https://klasma.github.io/Logging_FALUN/tillsyn/A 22069-2023.docx")</f>
        <v/>
      </c>
      <c r="Y35">
        <f>HYPERLINK("https://klasma.github.io/Logging_FALUN/tillsynsmail/A 22069-2023.docx")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45180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  <c r="T36">
        <f>HYPERLINK("https://klasma.github.io/Logging_FALUN/kartor/A 26586-2023.png")</f>
        <v/>
      </c>
      <c r="V36">
        <f>HYPERLINK("https://klasma.github.io/Logging_FALUN/klagomål/A 26586-2023.docx")</f>
        <v/>
      </c>
      <c r="W36">
        <f>HYPERLINK("https://klasma.github.io/Logging_FALUN/klagomålsmail/A 26586-2023.docx")</f>
        <v/>
      </c>
      <c r="X36">
        <f>HYPERLINK("https://klasma.github.io/Logging_FALUN/tillsyn/A 26586-2023.docx")</f>
        <v/>
      </c>
      <c r="Y36">
        <f>HYPERLINK("https://klasma.github.io/Logging_FALUN/tillsynsmail/A 26586-2023.docx")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45180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  <c r="T37">
        <f>HYPERLINK("https://klasma.github.io/Logging_FALUN/kartor/A 31620-2023.png")</f>
        <v/>
      </c>
      <c r="U37">
        <f>HYPERLINK("https://klasma.github.io/Logging_FALUN/knärot/A 31620-2023.png")</f>
        <v/>
      </c>
      <c r="V37">
        <f>HYPERLINK("https://klasma.github.io/Logging_FALUN/klagomål/A 31620-2023.docx")</f>
        <v/>
      </c>
      <c r="W37">
        <f>HYPERLINK("https://klasma.github.io/Logging_FALUN/klagomålsmail/A 31620-2023.docx")</f>
        <v/>
      </c>
      <c r="X37">
        <f>HYPERLINK("https://klasma.github.io/Logging_FALUN/tillsyn/A 31620-2023.docx")</f>
        <v/>
      </c>
      <c r="Y37">
        <f>HYPERLINK("https://klasma.github.io/Logging_FALUN/tillsynsmail/A 31620-2023.docx")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45180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45180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45180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45180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45180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45180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45180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45180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45180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45180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45180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45180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45180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45180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45180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45180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45180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45180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58811-2018.png")</f>
        <v/>
      </c>
      <c r="V55">
        <f>HYPERLINK("https://klasma.github.io/Logging_FALUN/klagomål/A 58811-2018.docx")</f>
        <v/>
      </c>
      <c r="W55">
        <f>HYPERLINK("https://klasma.github.io/Logging_FALUN/klagomålsmail/A 58811-2018.docx")</f>
        <v/>
      </c>
      <c r="X55">
        <f>HYPERLINK("https://klasma.github.io/Logging_FALUN/tillsyn/A 58811-2018.docx")</f>
        <v/>
      </c>
      <c r="Y55">
        <f>HYPERLINK("https://klasma.github.io/Logging_FALUN/tillsynsmail/A 58811-2018.docx")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45180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45180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45180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45180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45180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45180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45180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45180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45180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45180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45180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66339-2018.png")</f>
        <v/>
      </c>
      <c r="V66">
        <f>HYPERLINK("https://klasma.github.io/Logging_FALUN/klagomål/A 66339-2018.docx")</f>
        <v/>
      </c>
      <c r="W66">
        <f>HYPERLINK("https://klasma.github.io/Logging_FALUN/klagomålsmail/A 66339-2018.docx")</f>
        <v/>
      </c>
      <c r="X66">
        <f>HYPERLINK("https://klasma.github.io/Logging_FALUN/tillsyn/A 66339-2018.docx")</f>
        <v/>
      </c>
      <c r="Y66">
        <f>HYPERLINK("https://klasma.github.io/Logging_FALUN/tillsynsmail/A 66339-2018.docx")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45180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45180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45180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45180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45180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45180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45180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45180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45180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45180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45180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45180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45180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45180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45180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45180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45180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45180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45180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45180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45180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45180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45180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45180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45180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45180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45180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45180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45180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45180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45180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45180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45180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45180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45180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45180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45180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45180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45180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45180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45180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45180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45180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45180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45180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45180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45180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45180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45180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45180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45180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45180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45180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45180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45180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45180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45180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45180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45180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45180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45180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45180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45180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45180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45180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45180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45180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45180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45180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45180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45180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45180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45180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45180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45180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45180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45180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45180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45180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45180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45180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45180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45180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45180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45180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45180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45180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45180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45180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45180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45180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45180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45180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45180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45180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45180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45180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45180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45180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45180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45180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45180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45180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45180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45180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45180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45180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45180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45180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45180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45180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45180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45180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45180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45180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45180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45180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45180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45180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45180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45180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45180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45180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45180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45180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45180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45180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45180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45180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45180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45180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45180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45180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45180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45180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45180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45180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45180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45180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45180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45180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45180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45180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45180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45180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45180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45180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45180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45180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45180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45180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45180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45180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45180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45180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45180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45180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45180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45180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45180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45180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45180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45180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45180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45180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45180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45180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45180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45180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45180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45180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45180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45180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45180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45180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45180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45180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45180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45180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45180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45180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45180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45180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45180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45180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45180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45180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45180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45180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45180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45180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45180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45180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45180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45180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45180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45180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45180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45180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45180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45180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45180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45180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45180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45180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45180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45180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45180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45180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45180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45180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45180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45180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45180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45180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45180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45180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45180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45180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45180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45180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45180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45180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45180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45180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45180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45180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45180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45180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45180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45180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45180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45180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45180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45180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45180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45180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45180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45180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45180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45180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64564-2020.png")</f>
        <v/>
      </c>
      <c r="V307">
        <f>HYPERLINK("https://klasma.github.io/Logging_FALUN/klagomål/A 64564-2020.docx")</f>
        <v/>
      </c>
      <c r="W307">
        <f>HYPERLINK("https://klasma.github.io/Logging_FALUN/klagomålsmail/A 64564-2020.docx")</f>
        <v/>
      </c>
      <c r="X307">
        <f>HYPERLINK("https://klasma.github.io/Logging_FALUN/tillsyn/A 64564-2020.docx")</f>
        <v/>
      </c>
      <c r="Y307">
        <f>HYPERLINK("https://klasma.github.io/Logging_FALUN/tillsynsmail/A 64564-2020.docx")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45180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45180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45180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45180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45180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45180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45180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45180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45180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45180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45180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45180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45180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45180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45180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45180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45180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45180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45180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45180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45180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45180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45180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45180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45180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23505-2021.png")</f>
        <v/>
      </c>
      <c r="V332">
        <f>HYPERLINK("https://klasma.github.io/Logging_FALUN/klagomål/A 23505-2021.docx")</f>
        <v/>
      </c>
      <c r="W332">
        <f>HYPERLINK("https://klasma.github.io/Logging_FALUN/klagomålsmail/A 23505-2021.docx")</f>
        <v/>
      </c>
      <c r="X332">
        <f>HYPERLINK("https://klasma.github.io/Logging_FALUN/tillsyn/A 23505-2021.docx")</f>
        <v/>
      </c>
      <c r="Y332">
        <f>HYPERLINK("https://klasma.github.io/Logging_FALUN/tillsynsmail/A 23505-2021.docx")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45180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45180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45180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45180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45180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45180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45180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45180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45180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45180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45180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45180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45180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45180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45180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45180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45180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45180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45180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45180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45180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45180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45180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45180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45180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45180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45180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45180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45180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45180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45180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45180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45180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45180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45180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45180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45180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45180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45180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45180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45180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45180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45180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45180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45180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45180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45180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45180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45180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45180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45180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45180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45180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45180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45180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45180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45180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45180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45180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45180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45180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45180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45180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45180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45180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45180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45180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45180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45180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45180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45180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45180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45180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45180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45180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45180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45180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45180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45180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45180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45180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45180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45180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45180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45180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45180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45180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45180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45180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45180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45180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45180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45180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45180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45180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45180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45180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45180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45180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45180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45180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45180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45180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45180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45180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45180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45180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45180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45180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45180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45180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45180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45180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45180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45180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45180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45180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45180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45180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45180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45180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45180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45180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45180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45180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45180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45180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45180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45180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45180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45180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45180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45180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45180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45180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45180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45180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45180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45180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45180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45180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45180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45180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45180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45180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45180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45180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45180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45180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45180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45180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45180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45180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45180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45180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45180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45180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45180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45180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45180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45180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45180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45180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45180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45180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45180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45180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45180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45180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45180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45180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45180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45180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45180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45180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45180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45180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45180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45180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45180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45180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45180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45180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45180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45180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45180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45180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45180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45180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45180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45180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45180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45180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45180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45180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45180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45180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45180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45180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45180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45180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45180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45180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45180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45180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45180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45180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45180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45180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45180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45180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45180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45180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45180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45180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45180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45180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45180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45180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45180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45180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45180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45180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45180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45180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45180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45180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45180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45180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45180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45180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45180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45180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45180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45180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45180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45180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45180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45180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45180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2023-09-11T05:26:38Z</dcterms:created>
  <dcterms:modified xmlns:dcterms="http://purl.org/dc/terms/" xmlns:xsi="http://www.w3.org/2001/XMLSchema-instance" xsi:type="dcterms:W3CDTF">2023-09-11T05:26:39Z</dcterms:modified>
</cp:coreProperties>
</file>