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45181</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45181</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45181</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45181</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45181</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45181</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45181</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45181</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45181</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45181</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45181</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45181</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45181</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45181</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45181</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45181</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45181</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45181</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45181</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45181</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45181</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45181</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45181</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45181</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45181</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45181</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42548-2021</t>
        </is>
      </c>
      <c r="B28" s="1" t="n">
        <v>44427</v>
      </c>
      <c r="C28" s="1" t="n">
        <v>45181</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f>
        <v/>
      </c>
      <c r="T28">
        <f>HYPERLINK("https://klasma.github.io/Logging_GALLIVARE/kartor/A 42548-2021.png")</f>
        <v/>
      </c>
      <c r="V28">
        <f>HYPERLINK("https://klasma.github.io/Logging_GALLIVARE/klagomål/A 42548-2021.docx")</f>
        <v/>
      </c>
      <c r="W28">
        <f>HYPERLINK("https://klasma.github.io/Logging_GALLIVARE/klagomålsmail/A 42548-2021.docx")</f>
        <v/>
      </c>
      <c r="X28">
        <f>HYPERLINK("https://klasma.github.io/Logging_GALLIVARE/tillsyn/A 42548-2021.docx")</f>
        <v/>
      </c>
      <c r="Y28">
        <f>HYPERLINK("https://klasma.github.io/Logging_GALLIVARE/tillsynsmail/A 42548-2021.docx")</f>
        <v/>
      </c>
    </row>
    <row r="29" ht="15" customHeight="1">
      <c r="A29" t="inlineStr">
        <is>
          <t>A 5171-2023</t>
        </is>
      </c>
      <c r="B29" s="1" t="n">
        <v>44958</v>
      </c>
      <c r="C29" s="1" t="n">
        <v>45181</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f>
        <v/>
      </c>
      <c r="T29">
        <f>HYPERLINK("https://klasma.github.io/Logging_GALLIVARE/kartor/A 5171-2023.png")</f>
        <v/>
      </c>
      <c r="V29">
        <f>HYPERLINK("https://klasma.github.io/Logging_GALLIVARE/klagomål/A 5171-2023.docx")</f>
        <v/>
      </c>
      <c r="W29">
        <f>HYPERLINK("https://klasma.github.io/Logging_GALLIVARE/klagomålsmail/A 5171-2023.docx")</f>
        <v/>
      </c>
      <c r="X29">
        <f>HYPERLINK("https://klasma.github.io/Logging_GALLIVARE/tillsyn/A 5171-2023.docx")</f>
        <v/>
      </c>
      <c r="Y29">
        <f>HYPERLINK("https://klasma.github.io/Logging_GALLIVARE/tillsynsmail/A 5171-2023.docx")</f>
        <v/>
      </c>
    </row>
    <row r="30" ht="15" customHeight="1">
      <c r="A30" t="inlineStr">
        <is>
          <t>A 5288-2023</t>
        </is>
      </c>
      <c r="B30" s="1" t="n">
        <v>44959</v>
      </c>
      <c r="C30" s="1" t="n">
        <v>45181</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f>
        <v/>
      </c>
      <c r="T30">
        <f>HYPERLINK("https://klasma.github.io/Logging_GALLIVARE/kartor/A 5288-2023.png")</f>
        <v/>
      </c>
      <c r="V30">
        <f>HYPERLINK("https://klasma.github.io/Logging_GALLIVARE/klagomål/A 5288-2023.docx")</f>
        <v/>
      </c>
      <c r="W30">
        <f>HYPERLINK("https://klasma.github.io/Logging_GALLIVARE/klagomålsmail/A 5288-2023.docx")</f>
        <v/>
      </c>
      <c r="X30">
        <f>HYPERLINK("https://klasma.github.io/Logging_GALLIVARE/tillsyn/A 5288-2023.docx")</f>
        <v/>
      </c>
      <c r="Y30">
        <f>HYPERLINK("https://klasma.github.io/Logging_GALLIVARE/tillsynsmail/A 5288-2023.docx")</f>
        <v/>
      </c>
    </row>
    <row r="31" ht="15" customHeight="1">
      <c r="A31" t="inlineStr">
        <is>
          <t>A 36252-2023</t>
        </is>
      </c>
      <c r="B31" s="1" t="n">
        <v>45150</v>
      </c>
      <c r="C31" s="1" t="n">
        <v>45181</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f>
        <v/>
      </c>
      <c r="T31">
        <f>HYPERLINK("https://klasma.github.io/Logging_GALLIVARE/kartor/A 36252-2023.png")</f>
        <v/>
      </c>
      <c r="V31">
        <f>HYPERLINK("https://klasma.github.io/Logging_GALLIVARE/klagomål/A 36252-2023.docx")</f>
        <v/>
      </c>
      <c r="W31">
        <f>HYPERLINK("https://klasma.github.io/Logging_GALLIVARE/klagomålsmail/A 36252-2023.docx")</f>
        <v/>
      </c>
      <c r="X31">
        <f>HYPERLINK("https://klasma.github.io/Logging_GALLIVARE/tillsyn/A 36252-2023.docx")</f>
        <v/>
      </c>
      <c r="Y31">
        <f>HYPERLINK("https://klasma.github.io/Logging_GALLIVARE/tillsynsmail/A 36252-2023.docx")</f>
        <v/>
      </c>
    </row>
    <row r="32" ht="15" customHeight="1">
      <c r="A32" t="inlineStr">
        <is>
          <t>A 52392-2018</t>
        </is>
      </c>
      <c r="B32" s="1" t="n">
        <v>43388</v>
      </c>
      <c r="C32" s="1" t="n">
        <v>45181</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f>
        <v/>
      </c>
      <c r="T32">
        <f>HYPERLINK("https://klasma.github.io/Logging_GALLIVARE/kartor/A 52392-2018.png")</f>
        <v/>
      </c>
      <c r="V32">
        <f>HYPERLINK("https://klasma.github.io/Logging_GALLIVARE/klagomål/A 52392-2018.docx")</f>
        <v/>
      </c>
      <c r="W32">
        <f>HYPERLINK("https://klasma.github.io/Logging_GALLIVARE/klagomålsmail/A 52392-2018.docx")</f>
        <v/>
      </c>
      <c r="X32">
        <f>HYPERLINK("https://klasma.github.io/Logging_GALLIVARE/tillsyn/A 52392-2018.docx")</f>
        <v/>
      </c>
      <c r="Y32">
        <f>HYPERLINK("https://klasma.github.io/Logging_GALLIVARE/tillsynsmail/A 52392-2018.docx")</f>
        <v/>
      </c>
    </row>
    <row r="33" ht="15" customHeight="1">
      <c r="A33" t="inlineStr">
        <is>
          <t>A 69408-2018</t>
        </is>
      </c>
      <c r="B33" s="1" t="n">
        <v>43446</v>
      </c>
      <c r="C33" s="1" t="n">
        <v>45181</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f>
        <v/>
      </c>
      <c r="T33">
        <f>HYPERLINK("https://klasma.github.io/Logging_GALLIVARE/kartor/A 69408-2018.png")</f>
        <v/>
      </c>
      <c r="V33">
        <f>HYPERLINK("https://klasma.github.io/Logging_GALLIVARE/klagomål/A 69408-2018.docx")</f>
        <v/>
      </c>
      <c r="W33">
        <f>HYPERLINK("https://klasma.github.io/Logging_GALLIVARE/klagomålsmail/A 69408-2018.docx")</f>
        <v/>
      </c>
      <c r="X33">
        <f>HYPERLINK("https://klasma.github.io/Logging_GALLIVARE/tillsyn/A 69408-2018.docx")</f>
        <v/>
      </c>
      <c r="Y33">
        <f>HYPERLINK("https://klasma.github.io/Logging_GALLIVARE/tillsynsmail/A 69408-2018.docx")</f>
        <v/>
      </c>
    </row>
    <row r="34" ht="15" customHeight="1">
      <c r="A34" t="inlineStr">
        <is>
          <t>A 70079-2018</t>
        </is>
      </c>
      <c r="B34" s="1" t="n">
        <v>43448</v>
      </c>
      <c r="C34" s="1" t="n">
        <v>45181</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f>
        <v/>
      </c>
      <c r="T34">
        <f>HYPERLINK("https://klasma.github.io/Logging_GALLIVARE/kartor/A 70079-2018.png")</f>
        <v/>
      </c>
      <c r="V34">
        <f>HYPERLINK("https://klasma.github.io/Logging_GALLIVARE/klagomål/A 70079-2018.docx")</f>
        <v/>
      </c>
      <c r="W34">
        <f>HYPERLINK("https://klasma.github.io/Logging_GALLIVARE/klagomålsmail/A 70079-2018.docx")</f>
        <v/>
      </c>
      <c r="X34">
        <f>HYPERLINK("https://klasma.github.io/Logging_GALLIVARE/tillsyn/A 70079-2018.docx")</f>
        <v/>
      </c>
      <c r="Y34">
        <f>HYPERLINK("https://klasma.github.io/Logging_GALLIVARE/tillsynsmail/A 70079-2018.docx")</f>
        <v/>
      </c>
    </row>
    <row r="35" ht="15" customHeight="1">
      <c r="A35" t="inlineStr">
        <is>
          <t>A 7822-2019</t>
        </is>
      </c>
      <c r="B35" s="1" t="n">
        <v>43500</v>
      </c>
      <c r="C35" s="1" t="n">
        <v>45181</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f>
        <v/>
      </c>
      <c r="T35">
        <f>HYPERLINK("https://klasma.github.io/Logging_GALLIVARE/kartor/A 7822-2019.png")</f>
        <v/>
      </c>
      <c r="V35">
        <f>HYPERLINK("https://klasma.github.io/Logging_GALLIVARE/klagomål/A 7822-2019.docx")</f>
        <v/>
      </c>
      <c r="W35">
        <f>HYPERLINK("https://klasma.github.io/Logging_GALLIVARE/klagomålsmail/A 7822-2019.docx")</f>
        <v/>
      </c>
      <c r="X35">
        <f>HYPERLINK("https://klasma.github.io/Logging_GALLIVARE/tillsyn/A 7822-2019.docx")</f>
        <v/>
      </c>
      <c r="Y35">
        <f>HYPERLINK("https://klasma.github.io/Logging_GALLIVARE/tillsynsmail/A 7822-2019.docx")</f>
        <v/>
      </c>
    </row>
    <row r="36" ht="15" customHeight="1">
      <c r="A36" t="inlineStr">
        <is>
          <t>A 9144-2019</t>
        </is>
      </c>
      <c r="B36" s="1" t="n">
        <v>43504</v>
      </c>
      <c r="C36" s="1" t="n">
        <v>45181</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f>
        <v/>
      </c>
      <c r="T36">
        <f>HYPERLINK("https://klasma.github.io/Logging_GALLIVARE/kartor/A 9144-2019.png")</f>
        <v/>
      </c>
      <c r="V36">
        <f>HYPERLINK("https://klasma.github.io/Logging_GALLIVARE/klagomål/A 9144-2019.docx")</f>
        <v/>
      </c>
      <c r="W36">
        <f>HYPERLINK("https://klasma.github.io/Logging_GALLIVARE/klagomålsmail/A 9144-2019.docx")</f>
        <v/>
      </c>
      <c r="X36">
        <f>HYPERLINK("https://klasma.github.io/Logging_GALLIVARE/tillsyn/A 9144-2019.docx")</f>
        <v/>
      </c>
      <c r="Y36">
        <f>HYPERLINK("https://klasma.github.io/Logging_GALLIVARE/tillsynsmail/A 9144-2019.docx")</f>
        <v/>
      </c>
    </row>
    <row r="37" ht="15" customHeight="1">
      <c r="A37" t="inlineStr">
        <is>
          <t>A 28204-2019</t>
        </is>
      </c>
      <c r="B37" s="1" t="n">
        <v>43621</v>
      </c>
      <c r="C37" s="1" t="n">
        <v>45181</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f>
        <v/>
      </c>
      <c r="T37">
        <f>HYPERLINK("https://klasma.github.io/Logging_GALLIVARE/kartor/A 28204-2019.png")</f>
        <v/>
      </c>
      <c r="V37">
        <f>HYPERLINK("https://klasma.github.io/Logging_GALLIVARE/klagomål/A 28204-2019.docx")</f>
        <v/>
      </c>
      <c r="W37">
        <f>HYPERLINK("https://klasma.github.io/Logging_GALLIVARE/klagomålsmail/A 28204-2019.docx")</f>
        <v/>
      </c>
      <c r="X37">
        <f>HYPERLINK("https://klasma.github.io/Logging_GALLIVARE/tillsyn/A 28204-2019.docx")</f>
        <v/>
      </c>
      <c r="Y37">
        <f>HYPERLINK("https://klasma.github.io/Logging_GALLIVARE/tillsynsmail/A 28204-2019.docx")</f>
        <v/>
      </c>
    </row>
    <row r="38" ht="15" customHeight="1">
      <c r="A38" t="inlineStr">
        <is>
          <t>A 41384-2019</t>
        </is>
      </c>
      <c r="B38" s="1" t="n">
        <v>43698</v>
      </c>
      <c r="C38" s="1" t="n">
        <v>45181</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f>
        <v/>
      </c>
      <c r="T38">
        <f>HYPERLINK("https://klasma.github.io/Logging_GALLIVARE/kartor/A 41384-2019.png")</f>
        <v/>
      </c>
      <c r="V38">
        <f>HYPERLINK("https://klasma.github.io/Logging_GALLIVARE/klagomål/A 41384-2019.docx")</f>
        <v/>
      </c>
      <c r="W38">
        <f>HYPERLINK("https://klasma.github.io/Logging_GALLIVARE/klagomålsmail/A 41384-2019.docx")</f>
        <v/>
      </c>
      <c r="X38">
        <f>HYPERLINK("https://klasma.github.io/Logging_GALLIVARE/tillsyn/A 41384-2019.docx")</f>
        <v/>
      </c>
      <c r="Y38">
        <f>HYPERLINK("https://klasma.github.io/Logging_GALLIVARE/tillsynsmail/A 41384-2019.docx")</f>
        <v/>
      </c>
    </row>
    <row r="39" ht="15" customHeight="1">
      <c r="A39" t="inlineStr">
        <is>
          <t>A 52060-2020</t>
        </is>
      </c>
      <c r="B39" s="1" t="n">
        <v>44116</v>
      </c>
      <c r="C39" s="1" t="n">
        <v>45181</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f>
        <v/>
      </c>
      <c r="T39">
        <f>HYPERLINK("https://klasma.github.io/Logging_GALLIVARE/kartor/A 52060-2020.png")</f>
        <v/>
      </c>
      <c r="V39">
        <f>HYPERLINK("https://klasma.github.io/Logging_GALLIVARE/klagomål/A 52060-2020.docx")</f>
        <v/>
      </c>
      <c r="W39">
        <f>HYPERLINK("https://klasma.github.io/Logging_GALLIVARE/klagomålsmail/A 52060-2020.docx")</f>
        <v/>
      </c>
      <c r="X39">
        <f>HYPERLINK("https://klasma.github.io/Logging_GALLIVARE/tillsyn/A 52060-2020.docx")</f>
        <v/>
      </c>
      <c r="Y39">
        <f>HYPERLINK("https://klasma.github.io/Logging_GALLIVARE/tillsynsmail/A 52060-2020.docx")</f>
        <v/>
      </c>
    </row>
    <row r="40" ht="15" customHeight="1">
      <c r="A40" t="inlineStr">
        <is>
          <t>A 8351-2021</t>
        </is>
      </c>
      <c r="B40" s="1" t="n">
        <v>44244</v>
      </c>
      <c r="C40" s="1" t="n">
        <v>45181</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f>
        <v/>
      </c>
      <c r="T40">
        <f>HYPERLINK("https://klasma.github.io/Logging_GALLIVARE/kartor/A 8351-2021.png")</f>
        <v/>
      </c>
      <c r="V40">
        <f>HYPERLINK("https://klasma.github.io/Logging_GALLIVARE/klagomål/A 8351-2021.docx")</f>
        <v/>
      </c>
      <c r="W40">
        <f>HYPERLINK("https://klasma.github.io/Logging_GALLIVARE/klagomålsmail/A 8351-2021.docx")</f>
        <v/>
      </c>
      <c r="X40">
        <f>HYPERLINK("https://klasma.github.io/Logging_GALLIVARE/tillsyn/A 8351-2021.docx")</f>
        <v/>
      </c>
      <c r="Y40">
        <f>HYPERLINK("https://klasma.github.io/Logging_GALLIVARE/tillsynsmail/A 8351-2021.docx")</f>
        <v/>
      </c>
    </row>
    <row r="41" ht="15" customHeight="1">
      <c r="A41" t="inlineStr">
        <is>
          <t>A 45017-2021</t>
        </is>
      </c>
      <c r="B41" s="1" t="n">
        <v>44438</v>
      </c>
      <c r="C41" s="1" t="n">
        <v>45181</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f>
        <v/>
      </c>
      <c r="T41">
        <f>HYPERLINK("https://klasma.github.io/Logging_GALLIVARE/kartor/A 45017-2021.png")</f>
        <v/>
      </c>
      <c r="V41">
        <f>HYPERLINK("https://klasma.github.io/Logging_GALLIVARE/klagomål/A 45017-2021.docx")</f>
        <v/>
      </c>
      <c r="W41">
        <f>HYPERLINK("https://klasma.github.io/Logging_GALLIVARE/klagomålsmail/A 45017-2021.docx")</f>
        <v/>
      </c>
      <c r="X41">
        <f>HYPERLINK("https://klasma.github.io/Logging_GALLIVARE/tillsyn/A 45017-2021.docx")</f>
        <v/>
      </c>
      <c r="Y41">
        <f>HYPERLINK("https://klasma.github.io/Logging_GALLIVARE/tillsynsmail/A 45017-2021.docx")</f>
        <v/>
      </c>
    </row>
    <row r="42" ht="15" customHeight="1">
      <c r="A42" t="inlineStr">
        <is>
          <t>A 57535-2021</t>
        </is>
      </c>
      <c r="B42" s="1" t="n">
        <v>44483</v>
      </c>
      <c r="C42" s="1" t="n">
        <v>45181</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f>
        <v/>
      </c>
      <c r="T42">
        <f>HYPERLINK("https://klasma.github.io/Logging_GALLIVARE/kartor/A 57535-2021.png")</f>
        <v/>
      </c>
      <c r="V42">
        <f>HYPERLINK("https://klasma.github.io/Logging_GALLIVARE/klagomål/A 57535-2021.docx")</f>
        <v/>
      </c>
      <c r="W42">
        <f>HYPERLINK("https://klasma.github.io/Logging_GALLIVARE/klagomålsmail/A 57535-2021.docx")</f>
        <v/>
      </c>
      <c r="X42">
        <f>HYPERLINK("https://klasma.github.io/Logging_GALLIVARE/tillsyn/A 57535-2021.docx")</f>
        <v/>
      </c>
      <c r="Y42">
        <f>HYPERLINK("https://klasma.github.io/Logging_GALLIVARE/tillsynsmail/A 57535-2021.docx")</f>
        <v/>
      </c>
    </row>
    <row r="43" ht="15" customHeight="1">
      <c r="A43" t="inlineStr">
        <is>
          <t>A 49188-2022</t>
        </is>
      </c>
      <c r="B43" s="1" t="n">
        <v>44860</v>
      </c>
      <c r="C43" s="1" t="n">
        <v>45181</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f>
        <v/>
      </c>
      <c r="T43">
        <f>HYPERLINK("https://klasma.github.io/Logging_GALLIVARE/kartor/A 49188-2022.png")</f>
        <v/>
      </c>
      <c r="V43">
        <f>HYPERLINK("https://klasma.github.io/Logging_GALLIVARE/klagomål/A 49188-2022.docx")</f>
        <v/>
      </c>
      <c r="W43">
        <f>HYPERLINK("https://klasma.github.io/Logging_GALLIVARE/klagomålsmail/A 49188-2022.docx")</f>
        <v/>
      </c>
      <c r="X43">
        <f>HYPERLINK("https://klasma.github.io/Logging_GALLIVARE/tillsyn/A 49188-2022.docx")</f>
        <v/>
      </c>
      <c r="Y43">
        <f>HYPERLINK("https://klasma.github.io/Logging_GALLIVARE/tillsynsmail/A 49188-2022.docx")</f>
        <v/>
      </c>
    </row>
    <row r="44" ht="15" customHeight="1">
      <c r="A44" t="inlineStr">
        <is>
          <t>A 883-2023</t>
        </is>
      </c>
      <c r="B44" s="1" t="n">
        <v>44931</v>
      </c>
      <c r="C44" s="1" t="n">
        <v>45181</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f>
        <v/>
      </c>
      <c r="T44">
        <f>HYPERLINK("https://klasma.github.io/Logging_GALLIVARE/kartor/A 883-2023.png")</f>
        <v/>
      </c>
      <c r="V44">
        <f>HYPERLINK("https://klasma.github.io/Logging_GALLIVARE/klagomål/A 883-2023.docx")</f>
        <v/>
      </c>
      <c r="W44">
        <f>HYPERLINK("https://klasma.github.io/Logging_GALLIVARE/klagomålsmail/A 883-2023.docx")</f>
        <v/>
      </c>
      <c r="X44">
        <f>HYPERLINK("https://klasma.github.io/Logging_GALLIVARE/tillsyn/A 883-2023.docx")</f>
        <v/>
      </c>
      <c r="Y44">
        <f>HYPERLINK("https://klasma.github.io/Logging_GALLIVARE/tillsynsmail/A 883-2023.docx")</f>
        <v/>
      </c>
    </row>
    <row r="45" ht="15" customHeight="1">
      <c r="A45" t="inlineStr">
        <is>
          <t>A 27336-2023</t>
        </is>
      </c>
      <c r="B45" s="1" t="n">
        <v>45096</v>
      </c>
      <c r="C45" s="1" t="n">
        <v>45181</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f>
        <v/>
      </c>
      <c r="T45">
        <f>HYPERLINK("https://klasma.github.io/Logging_GALLIVARE/kartor/A 27336-2023.png")</f>
        <v/>
      </c>
      <c r="V45">
        <f>HYPERLINK("https://klasma.github.io/Logging_GALLIVARE/klagomål/A 27336-2023.docx")</f>
        <v/>
      </c>
      <c r="W45">
        <f>HYPERLINK("https://klasma.github.io/Logging_GALLIVARE/klagomålsmail/A 27336-2023.docx")</f>
        <v/>
      </c>
      <c r="X45">
        <f>HYPERLINK("https://klasma.github.io/Logging_GALLIVARE/tillsyn/A 27336-2023.docx")</f>
        <v/>
      </c>
      <c r="Y45">
        <f>HYPERLINK("https://klasma.github.io/Logging_GALLIVARE/tillsynsmail/A 27336-2023.docx")</f>
        <v/>
      </c>
    </row>
    <row r="46" ht="15" customHeight="1">
      <c r="A46" t="inlineStr">
        <is>
          <t>A 30746-2023</t>
        </is>
      </c>
      <c r="B46" s="1" t="n">
        <v>45103</v>
      </c>
      <c r="C46" s="1" t="n">
        <v>45181</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f>
        <v/>
      </c>
      <c r="T46">
        <f>HYPERLINK("https://klasma.github.io/Logging_GALLIVARE/kartor/A 30746-2023.png")</f>
        <v/>
      </c>
      <c r="V46">
        <f>HYPERLINK("https://klasma.github.io/Logging_GALLIVARE/klagomål/A 30746-2023.docx")</f>
        <v/>
      </c>
      <c r="W46">
        <f>HYPERLINK("https://klasma.github.io/Logging_GALLIVARE/klagomålsmail/A 30746-2023.docx")</f>
        <v/>
      </c>
      <c r="X46">
        <f>HYPERLINK("https://klasma.github.io/Logging_GALLIVARE/tillsyn/A 30746-2023.docx")</f>
        <v/>
      </c>
      <c r="Y46">
        <f>HYPERLINK("https://klasma.github.io/Logging_GALLIVARE/tillsynsmail/A 30746-2023.docx")</f>
        <v/>
      </c>
    </row>
    <row r="47" ht="15" customHeight="1">
      <c r="A47" t="inlineStr">
        <is>
          <t>A 33388-2023</t>
        </is>
      </c>
      <c r="B47" s="1" t="n">
        <v>45117</v>
      </c>
      <c r="C47" s="1" t="n">
        <v>45181</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f>
        <v/>
      </c>
      <c r="T47">
        <f>HYPERLINK("https://klasma.github.io/Logging_GALLIVARE/kartor/A 33388-2023.png")</f>
        <v/>
      </c>
      <c r="V47">
        <f>HYPERLINK("https://klasma.github.io/Logging_GALLIVARE/klagomål/A 33388-2023.docx")</f>
        <v/>
      </c>
      <c r="W47">
        <f>HYPERLINK("https://klasma.github.io/Logging_GALLIVARE/klagomålsmail/A 33388-2023.docx")</f>
        <v/>
      </c>
      <c r="X47">
        <f>HYPERLINK("https://klasma.github.io/Logging_GALLIVARE/tillsyn/A 33388-2023.docx")</f>
        <v/>
      </c>
      <c r="Y47">
        <f>HYPERLINK("https://klasma.github.io/Logging_GALLIVARE/tillsynsmail/A 33388-2023.docx")</f>
        <v/>
      </c>
    </row>
    <row r="48" ht="15" customHeight="1">
      <c r="A48" t="inlineStr">
        <is>
          <t>A 36099-2018</t>
        </is>
      </c>
      <c r="B48" s="1" t="n">
        <v>43327</v>
      </c>
      <c r="C48" s="1" t="n">
        <v>45181</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45181</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45181</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45181</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45181</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45181</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45181</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45181</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45181</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45181</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45181</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45181</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45181</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45181</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45181</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45181</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45181</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45181</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45181</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45181</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45181</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45181</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45181</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45181</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45181</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45181</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45181</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45181</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45181</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45181</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45181</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45181</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45181</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45181</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45181</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45181</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45181</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45181</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45181</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45181</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45181</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45181</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45181</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45181</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45181</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45181</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45181</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45181</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45181</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45181</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45181</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45181</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45181</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45181</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45181</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45181</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45181</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45181</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45181</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45181</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45181</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45181</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45181</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45181</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45181</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45181</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45181</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45181</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45181</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45181</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45181</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45181</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45181</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45181</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45181</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45181</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45181</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45181</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45181</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45181</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45181</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45181</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45181</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45181</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45181</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45181</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45181</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45181</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45181</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45181</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45181</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45181</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45181</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45181</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45181</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45181</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45181</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45181</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45181</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45181</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45181</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45181</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45181</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45181</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45181</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45181</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45181</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45181</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45181</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45181</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45181</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45181</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45181</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45181</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45181</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45181</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45181</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45181</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45181</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45181</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45181</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45181</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45181</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45181</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45181</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45181</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45181</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45181</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45181</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45181</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45181</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45181</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45181</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45181</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45181</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45181</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45181</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45181</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45181</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45181</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45181</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45181</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45181</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45181</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45181</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45181</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45181</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45181</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45181</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45181</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45181</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45181</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45181</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45181</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45181</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45181</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45181</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45181</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45181</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45181</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45181</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45181</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45181</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45181</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45181</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45181</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45181</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45181</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45181</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45181</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45181</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45181</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45181</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45181</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45181</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45181</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45181</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45181</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45181</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45181</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45181</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45181</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45181</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45181</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45181</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45181</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45181</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45181</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45181</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45181</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45181</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45181</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45181</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45181</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45181</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45181</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45181</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45181</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45181</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45181</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45181</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45181</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45181</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45181</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45181</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45181</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45181</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45181</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45181</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45181</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45181</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45181</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45181</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45181</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45181</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45181</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45181</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45181</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45181</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45181</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45181</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45181</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45181</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45181</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45181</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45181</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45181</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45181</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45181</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45181</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45181</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45181</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45181</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45181</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45181</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45181</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45181</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45181</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45181</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45181</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45181</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45181</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45181</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45181</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45181</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45181</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45181</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45181</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45181</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45181</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45181</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45181</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45181</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45181</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45181</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45181</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45181</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45181</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45181</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45181</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45181</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45181</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45181</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45181</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45181</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45181</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45181</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45181</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45181</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45181</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45181</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45181</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45181</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45181</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45181</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45181</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45181</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45181</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45181</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45181</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45181</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45181</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45181</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45181</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45181</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45181</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45181</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45181</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45181</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45181</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45181</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45181</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45181</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45181</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45181</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45181</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45181</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45181</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45181</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45181</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45181</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45181</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45181</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45181</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45181</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45181</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45181</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45181</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45181</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45181</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45181</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45181</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45181</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45181</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45181</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45181</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45181</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45181</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45181</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45181</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45181</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45181</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45181</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45181</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45181</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45181</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45181</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45181</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45181</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45181</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45181</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45181</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45181</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45181</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45181</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45181</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45181</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45181</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45181</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45181</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45181</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45181</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45181</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45181</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45181</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45181</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45181</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45181</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45181</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45181</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45181</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45181</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45181</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45181</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45181</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45181</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45181</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45181</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45181</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45181</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45181</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45181</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45181</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45181</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45181</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45181</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45181</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45181</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45181</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45181</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45181</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45181</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45181</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45181</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45181</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45181</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45181</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45181</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45181</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45181</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45181</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45181</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45181</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45181</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45181</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45181</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45181</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45181</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45181</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45181</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45181</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45181</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45181</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45181</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45181</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45181</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45181</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45181</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45181</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45181</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45181</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45181</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45181</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45181</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45181</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45181</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45181</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45181</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45181</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45181</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45181</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45181</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45181</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45181</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45181</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45181</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45181</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45181</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45181</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45181</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45181</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45181</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45181</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45181</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45181</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45181</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45181</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45181</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45181</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45181</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45181</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45181</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45181</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45181</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45181</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45181</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45181</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45181</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45181</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45181</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45181</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45181</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45181</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45181</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45181</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45181</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45181</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45181</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45181</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45181</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45181</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45181</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45181</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45181</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45181</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45181</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45181</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45181</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45181</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45181</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45181</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45181</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45181</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45181</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45181</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45181</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45181</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45181</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45181</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45181</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45181</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45181</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45181</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45181</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45181</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45181</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45181</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45181</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45181</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45181</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45181</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45181</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c r="A530" t="inlineStr">
        <is>
          <t>A 40498-2023</t>
        </is>
      </c>
      <c r="B530" s="1" t="n">
        <v>45170</v>
      </c>
      <c r="C530" s="1" t="n">
        <v>45181</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2023-09-12T04:14:19Z</dcterms:created>
  <dcterms:modified xmlns:dcterms="http://purl.org/dc/terms/" xmlns:xsi="http://www.w3.org/2001/XMLSchema-instance" xsi:type="dcterms:W3CDTF">2023-09-12T04:14:19Z</dcterms:modified>
</cp:coreProperties>
</file>