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46759-2019</t>
        </is>
      </c>
      <c r="B2" s="1" t="n">
        <v>43718</v>
      </c>
      <c r="C2" s="1" t="n">
        <v>45182</v>
      </c>
      <c r="D2" t="inlineStr">
        <is>
          <t>VÄSTRA GÖTALANDS LÄN</t>
        </is>
      </c>
      <c r="E2" t="inlineStr">
        <is>
          <t>GULLSPÅNG</t>
        </is>
      </c>
      <c r="G2" t="n">
        <v>11.5</v>
      </c>
      <c r="H2" t="n">
        <v>2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Fransfladdermus
Nordfladdermus</t>
        </is>
      </c>
      <c r="S2">
        <f>HYPERLINK("https://klasma.github.io/Logging_GULLSPANG/artfynd/A 46759-2019.xlsx")</f>
        <v/>
      </c>
      <c r="T2">
        <f>HYPERLINK("https://klasma.github.io/Logging_GULLSPANG/kartor/A 46759-2019.png")</f>
        <v/>
      </c>
      <c r="V2">
        <f>HYPERLINK("https://klasma.github.io/Logging_GULLSPANG/klagomål/A 46759-2019.docx")</f>
        <v/>
      </c>
      <c r="W2">
        <f>HYPERLINK("https://klasma.github.io/Logging_GULLSPANG/klagomålsmail/A 46759-2019.docx")</f>
        <v/>
      </c>
      <c r="X2">
        <f>HYPERLINK("https://klasma.github.io/Logging_GULLSPANG/tillsyn/A 46759-2019.docx")</f>
        <v/>
      </c>
      <c r="Y2">
        <f>HYPERLINK("https://klasma.github.io/Logging_GULLSPANG/tillsynsmail/A 46759-2019.docx")</f>
        <v/>
      </c>
    </row>
    <row r="3" ht="15" customHeight="1">
      <c r="A3" t="inlineStr">
        <is>
          <t>A 37138-2021</t>
        </is>
      </c>
      <c r="B3" s="1" t="n">
        <v>44396</v>
      </c>
      <c r="C3" s="1" t="n">
        <v>45182</v>
      </c>
      <c r="D3" t="inlineStr">
        <is>
          <t>VÄSTRA GÖTALANDS LÄN</t>
        </is>
      </c>
      <c r="E3" t="inlineStr">
        <is>
          <t>GULLSPÅNG</t>
        </is>
      </c>
      <c r="G3" t="n">
        <v>4.3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Persiljespindling</t>
        </is>
      </c>
      <c r="S3">
        <f>HYPERLINK("https://klasma.github.io/Logging_GULLSPANG/artfynd/A 37138-2021.xlsx")</f>
        <v/>
      </c>
      <c r="T3">
        <f>HYPERLINK("https://klasma.github.io/Logging_GULLSPANG/kartor/A 37138-2021.png")</f>
        <v/>
      </c>
      <c r="V3">
        <f>HYPERLINK("https://klasma.github.io/Logging_GULLSPANG/klagomål/A 37138-2021.docx")</f>
        <v/>
      </c>
      <c r="W3">
        <f>HYPERLINK("https://klasma.github.io/Logging_GULLSPANG/klagomålsmail/A 37138-2021.docx")</f>
        <v/>
      </c>
      <c r="X3">
        <f>HYPERLINK("https://klasma.github.io/Logging_GULLSPANG/tillsyn/A 37138-2021.docx")</f>
        <v/>
      </c>
      <c r="Y3">
        <f>HYPERLINK("https://klasma.github.io/Logging_GULLSPANG/tillsynsmail/A 37138-2021.docx")</f>
        <v/>
      </c>
    </row>
    <row r="4" ht="15" customHeight="1">
      <c r="A4" t="inlineStr">
        <is>
          <t>A 34462-2018</t>
        </is>
      </c>
      <c r="B4" s="1" t="n">
        <v>43319</v>
      </c>
      <c r="C4" s="1" t="n">
        <v>45182</v>
      </c>
      <c r="D4" t="inlineStr">
        <is>
          <t>VÄSTRA GÖTALANDS LÄN</t>
        </is>
      </c>
      <c r="E4" t="inlineStr">
        <is>
          <t>GULLSPÅNG</t>
        </is>
      </c>
      <c r="G4" t="n">
        <v>5.7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Nordfladdermus</t>
        </is>
      </c>
      <c r="S4">
        <f>HYPERLINK("https://klasma.github.io/Logging_GULLSPANG/artfynd/A 34462-2018.xlsx")</f>
        <v/>
      </c>
      <c r="T4">
        <f>HYPERLINK("https://klasma.github.io/Logging_GULLSPANG/kartor/A 34462-2018.png")</f>
        <v/>
      </c>
      <c r="V4">
        <f>HYPERLINK("https://klasma.github.io/Logging_GULLSPANG/klagomål/A 34462-2018.docx")</f>
        <v/>
      </c>
      <c r="W4">
        <f>HYPERLINK("https://klasma.github.io/Logging_GULLSPANG/klagomålsmail/A 34462-2018.docx")</f>
        <v/>
      </c>
      <c r="X4">
        <f>HYPERLINK("https://klasma.github.io/Logging_GULLSPANG/tillsyn/A 34462-2018.docx")</f>
        <v/>
      </c>
      <c r="Y4">
        <f>HYPERLINK("https://klasma.github.io/Logging_GULLSPANG/tillsynsmail/A 34462-2018.docx")</f>
        <v/>
      </c>
    </row>
    <row r="5" ht="15" customHeight="1">
      <c r="A5" t="inlineStr">
        <is>
          <t>A 65741-2018</t>
        </is>
      </c>
      <c r="B5" s="1" t="n">
        <v>43426</v>
      </c>
      <c r="C5" s="1" t="n">
        <v>45182</v>
      </c>
      <c r="D5" t="inlineStr">
        <is>
          <t>VÄSTRA GÖTALANDS LÄN</t>
        </is>
      </c>
      <c r="E5" t="inlineStr">
        <is>
          <t>GULLSPÅNG</t>
        </is>
      </c>
      <c r="G5" t="n">
        <v>2.1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Björksplintborre</t>
        </is>
      </c>
      <c r="S5">
        <f>HYPERLINK("https://klasma.github.io/Logging_GULLSPANG/artfynd/A 65741-2018.xlsx")</f>
        <v/>
      </c>
      <c r="T5">
        <f>HYPERLINK("https://klasma.github.io/Logging_GULLSPANG/kartor/A 65741-2018.png")</f>
        <v/>
      </c>
      <c r="V5">
        <f>HYPERLINK("https://klasma.github.io/Logging_GULLSPANG/klagomål/A 65741-2018.docx")</f>
        <v/>
      </c>
      <c r="W5">
        <f>HYPERLINK("https://klasma.github.io/Logging_GULLSPANG/klagomålsmail/A 65741-2018.docx")</f>
        <v/>
      </c>
      <c r="X5">
        <f>HYPERLINK("https://klasma.github.io/Logging_GULLSPANG/tillsyn/A 65741-2018.docx")</f>
        <v/>
      </c>
      <c r="Y5">
        <f>HYPERLINK("https://klasma.github.io/Logging_GULLSPANG/tillsynsmail/A 65741-2018.docx")</f>
        <v/>
      </c>
    </row>
    <row r="6" ht="15" customHeight="1">
      <c r="A6" t="inlineStr">
        <is>
          <t>A 66572-2019</t>
        </is>
      </c>
      <c r="B6" s="1" t="n">
        <v>43803</v>
      </c>
      <c r="C6" s="1" t="n">
        <v>45182</v>
      </c>
      <c r="D6" t="inlineStr">
        <is>
          <t>VÄSTRA GÖTALANDS LÄN</t>
        </is>
      </c>
      <c r="E6" t="inlineStr">
        <is>
          <t>GULLSPÅNG</t>
        </is>
      </c>
      <c r="G6" t="n">
        <v>14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HYPERLINK("https://klasma.github.io/Logging_GULLSPANG/artfynd/A 66572-2019.xlsx")</f>
        <v/>
      </c>
      <c r="T6">
        <f>HYPERLINK("https://klasma.github.io/Logging_GULLSPANG/kartor/A 66572-2019.png")</f>
        <v/>
      </c>
      <c r="V6">
        <f>HYPERLINK("https://klasma.github.io/Logging_GULLSPANG/klagomål/A 66572-2019.docx")</f>
        <v/>
      </c>
      <c r="W6">
        <f>HYPERLINK("https://klasma.github.io/Logging_GULLSPANG/klagomålsmail/A 66572-2019.docx")</f>
        <v/>
      </c>
      <c r="X6">
        <f>HYPERLINK("https://klasma.github.io/Logging_GULLSPANG/tillsyn/A 66572-2019.docx")</f>
        <v/>
      </c>
      <c r="Y6">
        <f>HYPERLINK("https://klasma.github.io/Logging_GULLSPANG/tillsynsmail/A 66572-2019.docx")</f>
        <v/>
      </c>
    </row>
    <row r="7" ht="15" customHeight="1">
      <c r="A7" t="inlineStr">
        <is>
          <t>A 51309-2020</t>
        </is>
      </c>
      <c r="B7" s="1" t="n">
        <v>44112</v>
      </c>
      <c r="C7" s="1" t="n">
        <v>45182</v>
      </c>
      <c r="D7" t="inlineStr">
        <is>
          <t>VÄSTRA GÖTALANDS LÄN</t>
        </is>
      </c>
      <c r="E7" t="inlineStr">
        <is>
          <t>GULLSPÅNG</t>
        </is>
      </c>
      <c r="G7" t="n">
        <v>3.6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Grönpyrola</t>
        </is>
      </c>
      <c r="S7">
        <f>HYPERLINK("https://klasma.github.io/Logging_GULLSPANG/artfynd/A 51309-2020.xlsx")</f>
        <v/>
      </c>
      <c r="T7">
        <f>HYPERLINK("https://klasma.github.io/Logging_GULLSPANG/kartor/A 51309-2020.png")</f>
        <v/>
      </c>
      <c r="V7">
        <f>HYPERLINK("https://klasma.github.io/Logging_GULLSPANG/klagomål/A 51309-2020.docx")</f>
        <v/>
      </c>
      <c r="W7">
        <f>HYPERLINK("https://klasma.github.io/Logging_GULLSPANG/klagomålsmail/A 51309-2020.docx")</f>
        <v/>
      </c>
      <c r="X7">
        <f>HYPERLINK("https://klasma.github.io/Logging_GULLSPANG/tillsyn/A 51309-2020.docx")</f>
        <v/>
      </c>
      <c r="Y7">
        <f>HYPERLINK("https://klasma.github.io/Logging_GULLSPANG/tillsynsmail/A 51309-2020.docx")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45182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HYPERLINK("https://klasma.github.io/Logging_GULLSPANG/artfynd/A 2637-2022.xlsx")</f>
        <v/>
      </c>
      <c r="T8">
        <f>HYPERLINK("https://klasma.github.io/Logging_GULLSPANG/kartor/A 2637-2022.png")</f>
        <v/>
      </c>
      <c r="U8">
        <f>HYPERLINK("https://klasma.github.io/Logging_GULLSPANG/knärot/A 2637-2022.png")</f>
        <v/>
      </c>
      <c r="V8">
        <f>HYPERLINK("https://klasma.github.io/Logging_GULLSPANG/klagomål/A 2637-2022.docx")</f>
        <v/>
      </c>
      <c r="W8">
        <f>HYPERLINK("https://klasma.github.io/Logging_GULLSPANG/klagomålsmail/A 2637-2022.docx")</f>
        <v/>
      </c>
      <c r="X8">
        <f>HYPERLINK("https://klasma.github.io/Logging_GULLSPANG/tillsyn/A 2637-2022.docx")</f>
        <v/>
      </c>
      <c r="Y8">
        <f>HYPERLINK("https://klasma.github.io/Logging_GULLSPANG/tillsynsmail/A 2637-2022.docx")</f>
        <v/>
      </c>
    </row>
    <row r="9" ht="15" customHeight="1">
      <c r="A9" t="inlineStr">
        <is>
          <t>A 42776-2022</t>
        </is>
      </c>
      <c r="B9" s="1" t="n">
        <v>44832</v>
      </c>
      <c r="C9" s="1" t="n">
        <v>45182</v>
      </c>
      <c r="D9" t="inlineStr">
        <is>
          <t>VÄSTRA GÖTALANDS LÄN</t>
        </is>
      </c>
      <c r="E9" t="inlineStr">
        <is>
          <t>GULLSPÅNG</t>
        </is>
      </c>
      <c r="G9" t="n">
        <v>4.7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Svartnande kantarell</t>
        </is>
      </c>
      <c r="S9">
        <f>HYPERLINK("https://klasma.github.io/Logging_GULLSPANG/artfynd/A 42776-2022.xlsx")</f>
        <v/>
      </c>
      <c r="T9">
        <f>HYPERLINK("https://klasma.github.io/Logging_GULLSPANG/kartor/A 42776-2022.png")</f>
        <v/>
      </c>
      <c r="V9">
        <f>HYPERLINK("https://klasma.github.io/Logging_GULLSPANG/klagomål/A 42776-2022.docx")</f>
        <v/>
      </c>
      <c r="W9">
        <f>HYPERLINK("https://klasma.github.io/Logging_GULLSPANG/klagomålsmail/A 42776-2022.docx")</f>
        <v/>
      </c>
      <c r="X9">
        <f>HYPERLINK("https://klasma.github.io/Logging_GULLSPANG/tillsyn/A 42776-2022.docx")</f>
        <v/>
      </c>
      <c r="Y9">
        <f>HYPERLINK("https://klasma.github.io/Logging_GULLSPANG/tillsynsmail/A 42776-2022.docx")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45182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HYPERLINK("https://klasma.github.io/Logging_GULLSPANG/artfynd/A 37767-2023.xlsx")</f>
        <v/>
      </c>
      <c r="T10">
        <f>HYPERLINK("https://klasma.github.io/Logging_GULLSPANG/kartor/A 37767-2023.png")</f>
        <v/>
      </c>
      <c r="V10">
        <f>HYPERLINK("https://klasma.github.io/Logging_GULLSPANG/klagomål/A 37767-2023.docx")</f>
        <v/>
      </c>
      <c r="W10">
        <f>HYPERLINK("https://klasma.github.io/Logging_GULLSPANG/klagomålsmail/A 37767-2023.docx")</f>
        <v/>
      </c>
      <c r="X10">
        <f>HYPERLINK("https://klasma.github.io/Logging_GULLSPANG/tillsyn/A 37767-2023.docx")</f>
        <v/>
      </c>
      <c r="Y10">
        <f>HYPERLINK("https://klasma.github.io/Logging_GULLSPANG/tillsynsmail/A 37767-2023.docx")</f>
        <v/>
      </c>
    </row>
    <row r="11" ht="15" customHeight="1">
      <c r="A11" t="inlineStr">
        <is>
          <t>A 34456-2018</t>
        </is>
      </c>
      <c r="B11" s="1" t="n">
        <v>43319</v>
      </c>
      <c r="C11" s="1" t="n">
        <v>45182</v>
      </c>
      <c r="D11" t="inlineStr">
        <is>
          <t>VÄSTRA GÖTALANDS LÄN</t>
        </is>
      </c>
      <c r="E11" t="inlineStr">
        <is>
          <t>GULLSPÅNG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37998-2018</t>
        </is>
      </c>
      <c r="B12" s="1" t="n">
        <v>43335</v>
      </c>
      <c r="C12" s="1" t="n">
        <v>45182</v>
      </c>
      <c r="D12" t="inlineStr">
        <is>
          <t>VÄSTRA GÖTALANDS LÄN</t>
        </is>
      </c>
      <c r="E12" t="inlineStr">
        <is>
          <t>GULLSPÅNG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42231-2018</t>
        </is>
      </c>
      <c r="B13" s="1" t="n">
        <v>43336</v>
      </c>
      <c r="C13" s="1" t="n">
        <v>45182</v>
      </c>
      <c r="D13" t="inlineStr">
        <is>
          <t>VÄSTRA GÖTALANDS LÄN</t>
        </is>
      </c>
      <c r="E13" t="inlineStr">
        <is>
          <t>GULLSPÅNG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39719-2018</t>
        </is>
      </c>
      <c r="B14" s="1" t="n">
        <v>43342</v>
      </c>
      <c r="C14" s="1" t="n">
        <v>45182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43203-2018</t>
        </is>
      </c>
      <c r="B15" s="1" t="n">
        <v>43353</v>
      </c>
      <c r="C15" s="1" t="n">
        <v>45182</v>
      </c>
      <c r="D15" t="inlineStr">
        <is>
          <t>VÄSTRA GÖTALANDS LÄN</t>
        </is>
      </c>
      <c r="E15" t="inlineStr">
        <is>
          <t>GULLSPÅNG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44437-2018</t>
        </is>
      </c>
      <c r="B16" s="1" t="n">
        <v>43356</v>
      </c>
      <c r="C16" s="1" t="n">
        <v>45182</v>
      </c>
      <c r="D16" t="inlineStr">
        <is>
          <t>VÄSTRA GÖTALANDS LÄN</t>
        </is>
      </c>
      <c r="E16" t="inlineStr">
        <is>
          <t>GULLSPÅNG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45718-2018</t>
        </is>
      </c>
      <c r="B17" s="1" t="n">
        <v>43362</v>
      </c>
      <c r="C17" s="1" t="n">
        <v>45182</v>
      </c>
      <c r="D17" t="inlineStr">
        <is>
          <t>VÄSTRA GÖTALANDS LÄN</t>
        </is>
      </c>
      <c r="E17" t="inlineStr">
        <is>
          <t>GULLSPÅNG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45459-2018</t>
        </is>
      </c>
      <c r="B18" s="1" t="n">
        <v>43363</v>
      </c>
      <c r="C18" s="1" t="n">
        <v>45182</v>
      </c>
      <c r="D18" t="inlineStr">
        <is>
          <t>VÄSTRA GÖTALANDS LÄN</t>
        </is>
      </c>
      <c r="E18" t="inlineStr">
        <is>
          <t>GULLSPÅNG</t>
        </is>
      </c>
      <c r="G18" t="n">
        <v>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45466-2018</t>
        </is>
      </c>
      <c r="B19" s="1" t="n">
        <v>43363</v>
      </c>
      <c r="C19" s="1" t="n">
        <v>45182</v>
      </c>
      <c r="D19" t="inlineStr">
        <is>
          <t>VÄSTRA GÖTALANDS LÄN</t>
        </is>
      </c>
      <c r="E19" t="inlineStr">
        <is>
          <t>GULLSPÅNG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47070-2018</t>
        </is>
      </c>
      <c r="B20" s="1" t="n">
        <v>43367</v>
      </c>
      <c r="C20" s="1" t="n">
        <v>45182</v>
      </c>
      <c r="D20" t="inlineStr">
        <is>
          <t>VÄSTRA GÖTALANDS LÄN</t>
        </is>
      </c>
      <c r="E20" t="inlineStr">
        <is>
          <t>GULLSPÅNG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52309-2018</t>
        </is>
      </c>
      <c r="B21" s="1" t="n">
        <v>43388</v>
      </c>
      <c r="C21" s="1" t="n">
        <v>45182</v>
      </c>
      <c r="D21" t="inlineStr">
        <is>
          <t>VÄSTRA GÖTALANDS LÄN</t>
        </is>
      </c>
      <c r="E21" t="inlineStr">
        <is>
          <t>GULLSPÅNG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55891-2018</t>
        </is>
      </c>
      <c r="B22" s="1" t="n">
        <v>43392</v>
      </c>
      <c r="C22" s="1" t="n">
        <v>45182</v>
      </c>
      <c r="D22" t="inlineStr">
        <is>
          <t>VÄSTRA GÖTALANDS LÄN</t>
        </is>
      </c>
      <c r="E22" t="inlineStr">
        <is>
          <t>GULLSPÅNG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60053-2018</t>
        </is>
      </c>
      <c r="B23" s="1" t="n">
        <v>43412</v>
      </c>
      <c r="C23" s="1" t="n">
        <v>45182</v>
      </c>
      <c r="D23" t="inlineStr">
        <is>
          <t>VÄSTRA GÖTALANDS LÄN</t>
        </is>
      </c>
      <c r="E23" t="inlineStr">
        <is>
          <t>GULLSPÅNG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63766-2018</t>
        </is>
      </c>
      <c r="B24" s="1" t="n">
        <v>43418</v>
      </c>
      <c r="C24" s="1" t="n">
        <v>45182</v>
      </c>
      <c r="D24" t="inlineStr">
        <is>
          <t>VÄSTRA GÖTALANDS LÄN</t>
        </is>
      </c>
      <c r="E24" t="inlineStr">
        <is>
          <t>GULLSPÅNG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63767-2018</t>
        </is>
      </c>
      <c r="B25" s="1" t="n">
        <v>43418</v>
      </c>
      <c r="C25" s="1" t="n">
        <v>45182</v>
      </c>
      <c r="D25" t="inlineStr">
        <is>
          <t>VÄSTRA GÖTALANDS LÄN</t>
        </is>
      </c>
      <c r="E25" t="inlineStr">
        <is>
          <t>GULLSPÅNG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63768-2018</t>
        </is>
      </c>
      <c r="B26" s="1" t="n">
        <v>43418</v>
      </c>
      <c r="C26" s="1" t="n">
        <v>45182</v>
      </c>
      <c r="D26" t="inlineStr">
        <is>
          <t>VÄSTRA GÖTALANDS LÄN</t>
        </is>
      </c>
      <c r="E26" t="inlineStr">
        <is>
          <t>GULLSPÅNG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63769-2018</t>
        </is>
      </c>
      <c r="B27" s="1" t="n">
        <v>43418</v>
      </c>
      <c r="C27" s="1" t="n">
        <v>45182</v>
      </c>
      <c r="D27" t="inlineStr">
        <is>
          <t>VÄSTRA GÖTALANDS LÄN</t>
        </is>
      </c>
      <c r="E27" t="inlineStr">
        <is>
          <t>GULLSPÅNG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65655-2018</t>
        </is>
      </c>
      <c r="B28" s="1" t="n">
        <v>43425</v>
      </c>
      <c r="C28" s="1" t="n">
        <v>45182</v>
      </c>
      <c r="D28" t="inlineStr">
        <is>
          <t>VÄSTRA GÖTALANDS LÄN</t>
        </is>
      </c>
      <c r="E28" t="inlineStr">
        <is>
          <t>GULLSPÅNG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66960-2018</t>
        </is>
      </c>
      <c r="B29" s="1" t="n">
        <v>43431</v>
      </c>
      <c r="C29" s="1" t="n">
        <v>45182</v>
      </c>
      <c r="D29" t="inlineStr">
        <is>
          <t>VÄSTRA GÖTALANDS LÄN</t>
        </is>
      </c>
      <c r="E29" t="inlineStr">
        <is>
          <t>GULLSPÅNG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68661-2018</t>
        </is>
      </c>
      <c r="B30" s="1" t="n">
        <v>43439</v>
      </c>
      <c r="C30" s="1" t="n">
        <v>45182</v>
      </c>
      <c r="D30" t="inlineStr">
        <is>
          <t>VÄSTRA GÖTALANDS LÄN</t>
        </is>
      </c>
      <c r="E30" t="inlineStr">
        <is>
          <t>GULLSPÅNG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67320-2018</t>
        </is>
      </c>
      <c r="B31" s="1" t="n">
        <v>43439</v>
      </c>
      <c r="C31" s="1" t="n">
        <v>45182</v>
      </c>
      <c r="D31" t="inlineStr">
        <is>
          <t>VÄSTRA GÖTALANDS LÄN</t>
        </is>
      </c>
      <c r="E31" t="inlineStr">
        <is>
          <t>GULLSPÅNG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70857-2018</t>
        </is>
      </c>
      <c r="B32" s="1" t="n">
        <v>43452</v>
      </c>
      <c r="C32" s="1" t="n">
        <v>45182</v>
      </c>
      <c r="D32" t="inlineStr">
        <is>
          <t>VÄSTRA GÖTALANDS LÄN</t>
        </is>
      </c>
      <c r="E32" t="inlineStr">
        <is>
          <t>GULLSPÅNG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72049-2018</t>
        </is>
      </c>
      <c r="B33" s="1" t="n">
        <v>43453</v>
      </c>
      <c r="C33" s="1" t="n">
        <v>45182</v>
      </c>
      <c r="D33" t="inlineStr">
        <is>
          <t>VÄSTRA GÖTALANDS LÄN</t>
        </is>
      </c>
      <c r="E33" t="inlineStr">
        <is>
          <t>GULLSPÅNG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2513-2019</t>
        </is>
      </c>
      <c r="B34" s="1" t="n">
        <v>43468</v>
      </c>
      <c r="C34" s="1" t="n">
        <v>45182</v>
      </c>
      <c r="D34" t="inlineStr">
        <is>
          <t>VÄSTRA GÖTALANDS LÄN</t>
        </is>
      </c>
      <c r="E34" t="inlineStr">
        <is>
          <t>GULLSPÅNG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2533-2019</t>
        </is>
      </c>
      <c r="B35" s="1" t="n">
        <v>43468</v>
      </c>
      <c r="C35" s="1" t="n">
        <v>45182</v>
      </c>
      <c r="D35" t="inlineStr">
        <is>
          <t>VÄSTRA GÖTALANDS LÄN</t>
        </is>
      </c>
      <c r="E35" t="inlineStr">
        <is>
          <t>GULLSPÅNG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2531-2019</t>
        </is>
      </c>
      <c r="B36" s="1" t="n">
        <v>43468</v>
      </c>
      <c r="C36" s="1" t="n">
        <v>45182</v>
      </c>
      <c r="D36" t="inlineStr">
        <is>
          <t>VÄSTRA GÖTALANDS LÄN</t>
        </is>
      </c>
      <c r="E36" t="inlineStr">
        <is>
          <t>GULLSPÅNG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3208-2019</t>
        </is>
      </c>
      <c r="B37" s="1" t="n">
        <v>43473</v>
      </c>
      <c r="C37" s="1" t="n">
        <v>45182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3129-2019</t>
        </is>
      </c>
      <c r="B38" s="1" t="n">
        <v>43473</v>
      </c>
      <c r="C38" s="1" t="n">
        <v>45182</v>
      </c>
      <c r="D38" t="inlineStr">
        <is>
          <t>VÄSTRA GÖTALANDS LÄN</t>
        </is>
      </c>
      <c r="E38" t="inlineStr">
        <is>
          <t>GULLSPÅNG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8034-2019</t>
        </is>
      </c>
      <c r="B39" s="1" t="n">
        <v>43494</v>
      </c>
      <c r="C39" s="1" t="n">
        <v>45182</v>
      </c>
      <c r="D39" t="inlineStr">
        <is>
          <t>VÄSTRA GÖTALANDS LÄN</t>
        </is>
      </c>
      <c r="E39" t="inlineStr">
        <is>
          <t>GULLSPÅNG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8358-2019</t>
        </is>
      </c>
      <c r="B40" s="1" t="n">
        <v>43497</v>
      </c>
      <c r="C40" s="1" t="n">
        <v>45182</v>
      </c>
      <c r="D40" t="inlineStr">
        <is>
          <t>VÄSTRA GÖTALANDS LÄN</t>
        </is>
      </c>
      <c r="E40" t="inlineStr">
        <is>
          <t>GULLSPÅNG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8368-2019</t>
        </is>
      </c>
      <c r="B41" s="1" t="n">
        <v>43497</v>
      </c>
      <c r="C41" s="1" t="n">
        <v>45182</v>
      </c>
      <c r="D41" t="inlineStr">
        <is>
          <t>VÄSTRA GÖTALANDS LÄN</t>
        </is>
      </c>
      <c r="E41" t="inlineStr">
        <is>
          <t>GULLSPÅNG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9053-2019</t>
        </is>
      </c>
      <c r="B42" s="1" t="n">
        <v>43504</v>
      </c>
      <c r="C42" s="1" t="n">
        <v>45182</v>
      </c>
      <c r="D42" t="inlineStr">
        <is>
          <t>VÄSTRA GÖTALANDS LÄN</t>
        </is>
      </c>
      <c r="E42" t="inlineStr">
        <is>
          <t>GULLSPÅNG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9372-2019</t>
        </is>
      </c>
      <c r="B43" s="1" t="n">
        <v>43507</v>
      </c>
      <c r="C43" s="1" t="n">
        <v>45182</v>
      </c>
      <c r="D43" t="inlineStr">
        <is>
          <t>VÄSTRA GÖTALANDS LÄN</t>
        </is>
      </c>
      <c r="E43" t="inlineStr">
        <is>
          <t>GULLSPÅNG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12808-2019</t>
        </is>
      </c>
      <c r="B44" s="1" t="n">
        <v>43525</v>
      </c>
      <c r="C44" s="1" t="n">
        <v>45182</v>
      </c>
      <c r="D44" t="inlineStr">
        <is>
          <t>VÄSTRA GÖTALANDS LÄN</t>
        </is>
      </c>
      <c r="E44" t="inlineStr">
        <is>
          <t>GULLSPÅNG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13567-2019</t>
        </is>
      </c>
      <c r="B45" s="1" t="n">
        <v>43530</v>
      </c>
      <c r="C45" s="1" t="n">
        <v>45182</v>
      </c>
      <c r="D45" t="inlineStr">
        <is>
          <t>VÄSTRA GÖTALANDS LÄN</t>
        </is>
      </c>
      <c r="E45" t="inlineStr">
        <is>
          <t>GULLSPÅNG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14047-2019</t>
        </is>
      </c>
      <c r="B46" s="1" t="n">
        <v>43532</v>
      </c>
      <c r="C46" s="1" t="n">
        <v>45182</v>
      </c>
      <c r="D46" t="inlineStr">
        <is>
          <t>VÄSTRA GÖTALANDS LÄN</t>
        </is>
      </c>
      <c r="E46" t="inlineStr">
        <is>
          <t>GULLSPÅNG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14063-2019</t>
        </is>
      </c>
      <c r="B47" s="1" t="n">
        <v>43532</v>
      </c>
      <c r="C47" s="1" t="n">
        <v>45182</v>
      </c>
      <c r="D47" t="inlineStr">
        <is>
          <t>VÄSTRA GÖTALANDS LÄN</t>
        </is>
      </c>
      <c r="E47" t="inlineStr">
        <is>
          <t>GULLSPÅNG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13988-2019</t>
        </is>
      </c>
      <c r="B48" s="1" t="n">
        <v>43532</v>
      </c>
      <c r="C48" s="1" t="n">
        <v>45182</v>
      </c>
      <c r="D48" t="inlineStr">
        <is>
          <t>VÄSTRA GÖTALANDS LÄN</t>
        </is>
      </c>
      <c r="E48" t="inlineStr">
        <is>
          <t>GULLSPÅNG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14267-2019</t>
        </is>
      </c>
      <c r="B49" s="1" t="n">
        <v>43535</v>
      </c>
      <c r="C49" s="1" t="n">
        <v>45182</v>
      </c>
      <c r="D49" t="inlineStr">
        <is>
          <t>VÄSTRA GÖTALANDS LÄN</t>
        </is>
      </c>
      <c r="E49" t="inlineStr">
        <is>
          <t>GULLSPÅNG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15981-2019</t>
        </is>
      </c>
      <c r="B50" s="1" t="n">
        <v>43544</v>
      </c>
      <c r="C50" s="1" t="n">
        <v>45182</v>
      </c>
      <c r="D50" t="inlineStr">
        <is>
          <t>VÄSTRA GÖTALANDS LÄN</t>
        </is>
      </c>
      <c r="E50" t="inlineStr">
        <is>
          <t>GULLSPÅNG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16692-2019</t>
        </is>
      </c>
      <c r="B51" s="1" t="n">
        <v>43549</v>
      </c>
      <c r="C51" s="1" t="n">
        <v>45182</v>
      </c>
      <c r="D51" t="inlineStr">
        <is>
          <t>VÄSTRA GÖTALANDS LÄN</t>
        </is>
      </c>
      <c r="E51" t="inlineStr">
        <is>
          <t>GULLSPÅNG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17206-2019</t>
        </is>
      </c>
      <c r="B52" s="1" t="n">
        <v>43551</v>
      </c>
      <c r="C52" s="1" t="n">
        <v>45182</v>
      </c>
      <c r="D52" t="inlineStr">
        <is>
          <t>VÄSTRA GÖTALANDS LÄN</t>
        </is>
      </c>
      <c r="E52" t="inlineStr">
        <is>
          <t>GULLSPÅNG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21641-2019</t>
        </is>
      </c>
      <c r="B53" s="1" t="n">
        <v>43581</v>
      </c>
      <c r="C53" s="1" t="n">
        <v>45182</v>
      </c>
      <c r="D53" t="inlineStr">
        <is>
          <t>VÄSTRA GÖTALANDS LÄN</t>
        </is>
      </c>
      <c r="E53" t="inlineStr">
        <is>
          <t>GULLSPÅNG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22973-2019</t>
        </is>
      </c>
      <c r="B54" s="1" t="n">
        <v>43589</v>
      </c>
      <c r="C54" s="1" t="n">
        <v>45182</v>
      </c>
      <c r="D54" t="inlineStr">
        <is>
          <t>VÄSTRA GÖTALANDS LÄN</t>
        </is>
      </c>
      <c r="E54" t="inlineStr">
        <is>
          <t>GULLSPÅNG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26839-2019</t>
        </is>
      </c>
      <c r="B55" s="1" t="n">
        <v>43613</v>
      </c>
      <c r="C55" s="1" t="n">
        <v>45182</v>
      </c>
      <c r="D55" t="inlineStr">
        <is>
          <t>VÄSTRA GÖTALANDS LÄN</t>
        </is>
      </c>
      <c r="E55" t="inlineStr">
        <is>
          <t>GULLSPÅNG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27485-2019</t>
        </is>
      </c>
      <c r="B56" s="1" t="n">
        <v>43614</v>
      </c>
      <c r="C56" s="1" t="n">
        <v>45182</v>
      </c>
      <c r="D56" t="inlineStr">
        <is>
          <t>VÄSTRA GÖTALANDS LÄN</t>
        </is>
      </c>
      <c r="E56" t="inlineStr">
        <is>
          <t>GULLSPÅNG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28748-2019</t>
        </is>
      </c>
      <c r="B57" s="1" t="n">
        <v>43616</v>
      </c>
      <c r="C57" s="1" t="n">
        <v>45182</v>
      </c>
      <c r="D57" t="inlineStr">
        <is>
          <t>VÄSTRA GÖTALANDS LÄN</t>
        </is>
      </c>
      <c r="E57" t="inlineStr">
        <is>
          <t>GULLSPÅNG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30836-2019</t>
        </is>
      </c>
      <c r="B58" s="1" t="n">
        <v>43636</v>
      </c>
      <c r="C58" s="1" t="n">
        <v>45182</v>
      </c>
      <c r="D58" t="inlineStr">
        <is>
          <t>VÄSTRA GÖTALANDS LÄN</t>
        </is>
      </c>
      <c r="E58" t="inlineStr">
        <is>
          <t>GULLSPÅNG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36458-2019</t>
        </is>
      </c>
      <c r="B59" s="1" t="n">
        <v>43664</v>
      </c>
      <c r="C59" s="1" t="n">
        <v>45182</v>
      </c>
      <c r="D59" t="inlineStr">
        <is>
          <t>VÄSTRA GÖTALANDS LÄN</t>
        </is>
      </c>
      <c r="E59" t="inlineStr">
        <is>
          <t>GULLSPÅNG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36460-2019</t>
        </is>
      </c>
      <c r="B60" s="1" t="n">
        <v>43664</v>
      </c>
      <c r="C60" s="1" t="n">
        <v>45182</v>
      </c>
      <c r="D60" t="inlineStr">
        <is>
          <t>VÄSTRA GÖTALANDS LÄN</t>
        </is>
      </c>
      <c r="E60" t="inlineStr">
        <is>
          <t>GULLSPÅNG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39636-2019</t>
        </is>
      </c>
      <c r="B61" s="1" t="n">
        <v>43691</v>
      </c>
      <c r="C61" s="1" t="n">
        <v>45182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39626-2019</t>
        </is>
      </c>
      <c r="B62" s="1" t="n">
        <v>43691</v>
      </c>
      <c r="C62" s="1" t="n">
        <v>45182</v>
      </c>
      <c r="D62" t="inlineStr">
        <is>
          <t>VÄSTRA GÖTALANDS LÄN</t>
        </is>
      </c>
      <c r="E62" t="inlineStr">
        <is>
          <t>GULLSPÅNG</t>
        </is>
      </c>
      <c r="G62" t="n">
        <v>8.6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39631-2019</t>
        </is>
      </c>
      <c r="B63" s="1" t="n">
        <v>43691</v>
      </c>
      <c r="C63" s="1" t="n">
        <v>45182</v>
      </c>
      <c r="D63" t="inlineStr">
        <is>
          <t>VÄSTRA GÖTALANDS LÄN</t>
        </is>
      </c>
      <c r="E63" t="inlineStr">
        <is>
          <t>GULLSPÅNG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39620-2019</t>
        </is>
      </c>
      <c r="B64" s="1" t="n">
        <v>43691</v>
      </c>
      <c r="C64" s="1" t="n">
        <v>45182</v>
      </c>
      <c r="D64" t="inlineStr">
        <is>
          <t>VÄSTRA GÖTALANDS LÄN</t>
        </is>
      </c>
      <c r="E64" t="inlineStr">
        <is>
          <t>GULLSPÅNG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39639-2019</t>
        </is>
      </c>
      <c r="B65" s="1" t="n">
        <v>43691</v>
      </c>
      <c r="C65" s="1" t="n">
        <v>45182</v>
      </c>
      <c r="D65" t="inlineStr">
        <is>
          <t>VÄSTRA GÖTALANDS LÄN</t>
        </is>
      </c>
      <c r="E65" t="inlineStr">
        <is>
          <t>GULLSPÅNG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40145-2019</t>
        </is>
      </c>
      <c r="B66" s="1" t="n">
        <v>43693</v>
      </c>
      <c r="C66" s="1" t="n">
        <v>45182</v>
      </c>
      <c r="D66" t="inlineStr">
        <is>
          <t>VÄSTRA GÖTALANDS LÄN</t>
        </is>
      </c>
      <c r="E66" t="inlineStr">
        <is>
          <t>GULLSPÅNG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40814-2019</t>
        </is>
      </c>
      <c r="B67" s="1" t="n">
        <v>43693</v>
      </c>
      <c r="C67" s="1" t="n">
        <v>45182</v>
      </c>
      <c r="D67" t="inlineStr">
        <is>
          <t>VÄSTRA GÖTALANDS LÄN</t>
        </is>
      </c>
      <c r="E67" t="inlineStr">
        <is>
          <t>GULLSPÅNG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40141-2019</t>
        </is>
      </c>
      <c r="B68" s="1" t="n">
        <v>43693</v>
      </c>
      <c r="C68" s="1" t="n">
        <v>45182</v>
      </c>
      <c r="D68" t="inlineStr">
        <is>
          <t>VÄSTRA GÖTALANDS LÄN</t>
        </is>
      </c>
      <c r="E68" t="inlineStr">
        <is>
          <t>GULLSPÅNG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42526-2019</t>
        </is>
      </c>
      <c r="B69" s="1" t="n">
        <v>43704</v>
      </c>
      <c r="C69" s="1" t="n">
        <v>45182</v>
      </c>
      <c r="D69" t="inlineStr">
        <is>
          <t>VÄSTRA GÖTALANDS LÄN</t>
        </is>
      </c>
      <c r="E69" t="inlineStr">
        <is>
          <t>GULLSPÅNG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42867-2019</t>
        </is>
      </c>
      <c r="B70" s="1" t="n">
        <v>43705</v>
      </c>
      <c r="C70" s="1" t="n">
        <v>45182</v>
      </c>
      <c r="D70" t="inlineStr">
        <is>
          <t>VÄSTRA GÖTALANDS LÄN</t>
        </is>
      </c>
      <c r="E70" t="inlineStr">
        <is>
          <t>GULLSPÅNG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46753-2019</t>
        </is>
      </c>
      <c r="B71" s="1" t="n">
        <v>43718</v>
      </c>
      <c r="C71" s="1" t="n">
        <v>45182</v>
      </c>
      <c r="D71" t="inlineStr">
        <is>
          <t>VÄSTRA GÖTALANDS LÄN</t>
        </is>
      </c>
      <c r="E71" t="inlineStr">
        <is>
          <t>GULLSPÅNG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46581-2019</t>
        </is>
      </c>
      <c r="B72" s="1" t="n">
        <v>43719</v>
      </c>
      <c r="C72" s="1" t="n">
        <v>45182</v>
      </c>
      <c r="D72" t="inlineStr">
        <is>
          <t>VÄSTRA GÖTALANDS LÄN</t>
        </is>
      </c>
      <c r="E72" t="inlineStr">
        <is>
          <t>GULLSPÅNG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47981-2019</t>
        </is>
      </c>
      <c r="B73" s="1" t="n">
        <v>43725</v>
      </c>
      <c r="C73" s="1" t="n">
        <v>45182</v>
      </c>
      <c r="D73" t="inlineStr">
        <is>
          <t>VÄSTRA GÖTALANDS LÄN</t>
        </is>
      </c>
      <c r="E73" t="inlineStr">
        <is>
          <t>GULLSPÅNG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48425-2019</t>
        </is>
      </c>
      <c r="B74" s="1" t="n">
        <v>43726</v>
      </c>
      <c r="C74" s="1" t="n">
        <v>45182</v>
      </c>
      <c r="D74" t="inlineStr">
        <is>
          <t>VÄSTRA GÖTALANDS LÄN</t>
        </is>
      </c>
      <c r="E74" t="inlineStr">
        <is>
          <t>GULLSPÅNG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48419-2019</t>
        </is>
      </c>
      <c r="B75" s="1" t="n">
        <v>43726</v>
      </c>
      <c r="C75" s="1" t="n">
        <v>45182</v>
      </c>
      <c r="D75" t="inlineStr">
        <is>
          <t>VÄSTRA GÖTALANDS LÄN</t>
        </is>
      </c>
      <c r="E75" t="inlineStr">
        <is>
          <t>GULLSPÅNG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49158-2019</t>
        </is>
      </c>
      <c r="B76" s="1" t="n">
        <v>43727</v>
      </c>
      <c r="C76" s="1" t="n">
        <v>45182</v>
      </c>
      <c r="D76" t="inlineStr">
        <is>
          <t>VÄSTRA GÖTALANDS LÄN</t>
        </is>
      </c>
      <c r="E76" t="inlineStr">
        <is>
          <t>GULLSPÅNG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49209-2019</t>
        </is>
      </c>
      <c r="B77" s="1" t="n">
        <v>43727</v>
      </c>
      <c r="C77" s="1" t="n">
        <v>45182</v>
      </c>
      <c r="D77" t="inlineStr">
        <is>
          <t>VÄSTRA GÖTALANDS LÄN</t>
        </is>
      </c>
      <c r="E77" t="inlineStr">
        <is>
          <t>GULLSPÅNG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50095-2019</t>
        </is>
      </c>
      <c r="B78" s="1" t="n">
        <v>43734</v>
      </c>
      <c r="C78" s="1" t="n">
        <v>45182</v>
      </c>
      <c r="D78" t="inlineStr">
        <is>
          <t>VÄSTRA GÖTALANDS LÄN</t>
        </is>
      </c>
      <c r="E78" t="inlineStr">
        <is>
          <t>GULLSPÅNG</t>
        </is>
      </c>
      <c r="G78" t="n">
        <v>12.6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50076-2019</t>
        </is>
      </c>
      <c r="B79" s="1" t="n">
        <v>43734</v>
      </c>
      <c r="C79" s="1" t="n">
        <v>45182</v>
      </c>
      <c r="D79" t="inlineStr">
        <is>
          <t>VÄSTRA GÖTALANDS LÄN</t>
        </is>
      </c>
      <c r="E79" t="inlineStr">
        <is>
          <t>GULLSPÅNG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50643-2019</t>
        </is>
      </c>
      <c r="B80" s="1" t="n">
        <v>43737</v>
      </c>
      <c r="C80" s="1" t="n">
        <v>45182</v>
      </c>
      <c r="D80" t="inlineStr">
        <is>
          <t>VÄSTRA GÖTALANDS LÄN</t>
        </is>
      </c>
      <c r="E80" t="inlineStr">
        <is>
          <t>GULLSPÅNG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54540-2019</t>
        </is>
      </c>
      <c r="B81" s="1" t="n">
        <v>43754</v>
      </c>
      <c r="C81" s="1" t="n">
        <v>45182</v>
      </c>
      <c r="D81" t="inlineStr">
        <is>
          <t>VÄSTRA GÖTALANDS LÄN</t>
        </is>
      </c>
      <c r="E81" t="inlineStr">
        <is>
          <t>GULLSPÅNG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56927-2019</t>
        </is>
      </c>
      <c r="B82" s="1" t="n">
        <v>43766</v>
      </c>
      <c r="C82" s="1" t="n">
        <v>45182</v>
      </c>
      <c r="D82" t="inlineStr">
        <is>
          <t>VÄSTRA GÖTALANDS LÄN</t>
        </is>
      </c>
      <c r="E82" t="inlineStr">
        <is>
          <t>GULLSPÅNG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58413-2019</t>
        </is>
      </c>
      <c r="B83" s="1" t="n">
        <v>43772</v>
      </c>
      <c r="C83" s="1" t="n">
        <v>45182</v>
      </c>
      <c r="D83" t="inlineStr">
        <is>
          <t>VÄSTRA GÖTALANDS LÄN</t>
        </is>
      </c>
      <c r="E83" t="inlineStr">
        <is>
          <t>GULLSPÅNG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60866-2019</t>
        </is>
      </c>
      <c r="B84" s="1" t="n">
        <v>43781</v>
      </c>
      <c r="C84" s="1" t="n">
        <v>45182</v>
      </c>
      <c r="D84" t="inlineStr">
        <is>
          <t>VÄSTRA GÖTALANDS LÄN</t>
        </is>
      </c>
      <c r="E84" t="inlineStr">
        <is>
          <t>GULLSPÅNG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62057-2019</t>
        </is>
      </c>
      <c r="B85" s="1" t="n">
        <v>43782</v>
      </c>
      <c r="C85" s="1" t="n">
        <v>45182</v>
      </c>
      <c r="D85" t="inlineStr">
        <is>
          <t>VÄSTRA GÖTALANDS LÄN</t>
        </is>
      </c>
      <c r="E85" t="inlineStr">
        <is>
          <t>GULLSPÅNG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62053-2019</t>
        </is>
      </c>
      <c r="B86" s="1" t="n">
        <v>43782</v>
      </c>
      <c r="C86" s="1" t="n">
        <v>45182</v>
      </c>
      <c r="D86" t="inlineStr">
        <is>
          <t>VÄSTRA GÖTALANDS LÄN</t>
        </is>
      </c>
      <c r="E86" t="inlineStr">
        <is>
          <t>GULLSPÅNG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62557-2019</t>
        </is>
      </c>
      <c r="B87" s="1" t="n">
        <v>43783</v>
      </c>
      <c r="C87" s="1" t="n">
        <v>45182</v>
      </c>
      <c r="D87" t="inlineStr">
        <is>
          <t>VÄSTRA GÖTALANDS LÄN</t>
        </is>
      </c>
      <c r="E87" t="inlineStr">
        <is>
          <t>GULLSPÅNG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62556-2019</t>
        </is>
      </c>
      <c r="B88" s="1" t="n">
        <v>43783</v>
      </c>
      <c r="C88" s="1" t="n">
        <v>45182</v>
      </c>
      <c r="D88" t="inlineStr">
        <is>
          <t>VÄSTRA GÖTALANDS LÄN</t>
        </is>
      </c>
      <c r="E88" t="inlineStr">
        <is>
          <t>GULLSPÅNG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62559-2019</t>
        </is>
      </c>
      <c r="B89" s="1" t="n">
        <v>43783</v>
      </c>
      <c r="C89" s="1" t="n">
        <v>45182</v>
      </c>
      <c r="D89" t="inlineStr">
        <is>
          <t>VÄSTRA GÖTALANDS LÄN</t>
        </is>
      </c>
      <c r="E89" t="inlineStr">
        <is>
          <t>GULLSPÅNG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66579-2019</t>
        </is>
      </c>
      <c r="B90" s="1" t="n">
        <v>43803</v>
      </c>
      <c r="C90" s="1" t="n">
        <v>45182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65928-2019</t>
        </is>
      </c>
      <c r="B91" s="1" t="n">
        <v>43805</v>
      </c>
      <c r="C91" s="1" t="n">
        <v>45182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Kyrkan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67026-2019</t>
        </is>
      </c>
      <c r="B92" s="1" t="n">
        <v>43811</v>
      </c>
      <c r="C92" s="1" t="n">
        <v>45182</v>
      </c>
      <c r="D92" t="inlineStr">
        <is>
          <t>VÄSTRA GÖTALANDS LÄN</t>
        </is>
      </c>
      <c r="E92" t="inlineStr">
        <is>
          <t>GULLSPÅNG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67036-2019</t>
        </is>
      </c>
      <c r="B93" s="1" t="n">
        <v>43811</v>
      </c>
      <c r="C93" s="1" t="n">
        <v>45182</v>
      </c>
      <c r="D93" t="inlineStr">
        <is>
          <t>VÄSTRA GÖTALANDS LÄN</t>
        </is>
      </c>
      <c r="E93" t="inlineStr">
        <is>
          <t>GULLSPÅNG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67030-2019</t>
        </is>
      </c>
      <c r="B94" s="1" t="n">
        <v>43811</v>
      </c>
      <c r="C94" s="1" t="n">
        <v>45182</v>
      </c>
      <c r="D94" t="inlineStr">
        <is>
          <t>VÄSTRA GÖTALANDS LÄN</t>
        </is>
      </c>
      <c r="E94" t="inlineStr">
        <is>
          <t>GULLSPÅNG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68068-2019</t>
        </is>
      </c>
      <c r="B95" s="1" t="n">
        <v>43816</v>
      </c>
      <c r="C95" s="1" t="n">
        <v>45182</v>
      </c>
      <c r="D95" t="inlineStr">
        <is>
          <t>VÄSTRA GÖTALANDS LÄN</t>
        </is>
      </c>
      <c r="E95" t="inlineStr">
        <is>
          <t>GULLSPÅNG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68696-2019</t>
        </is>
      </c>
      <c r="B96" s="1" t="n">
        <v>43819</v>
      </c>
      <c r="C96" s="1" t="n">
        <v>45182</v>
      </c>
      <c r="D96" t="inlineStr">
        <is>
          <t>VÄSTRA GÖTALANDS LÄN</t>
        </is>
      </c>
      <c r="E96" t="inlineStr">
        <is>
          <t>GULLSPÅNG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597-2020</t>
        </is>
      </c>
      <c r="B97" s="1" t="n">
        <v>43838</v>
      </c>
      <c r="C97" s="1" t="n">
        <v>45182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1040-2020</t>
        </is>
      </c>
      <c r="B98" s="1" t="n">
        <v>43839</v>
      </c>
      <c r="C98" s="1" t="n">
        <v>45182</v>
      </c>
      <c r="D98" t="inlineStr">
        <is>
          <t>VÄSTRA GÖTALANDS LÄN</t>
        </is>
      </c>
      <c r="E98" t="inlineStr">
        <is>
          <t>GULLSPÅNG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1618-2020</t>
        </is>
      </c>
      <c r="B99" s="1" t="n">
        <v>43844</v>
      </c>
      <c r="C99" s="1" t="n">
        <v>45182</v>
      </c>
      <c r="D99" t="inlineStr">
        <is>
          <t>VÄSTRA GÖTALANDS LÄN</t>
        </is>
      </c>
      <c r="E99" t="inlineStr">
        <is>
          <t>GULLSPÅNG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3908-2020</t>
        </is>
      </c>
      <c r="B100" s="1" t="n">
        <v>43846</v>
      </c>
      <c r="C100" s="1" t="n">
        <v>45182</v>
      </c>
      <c r="D100" t="inlineStr">
        <is>
          <t>VÄSTRA GÖTALANDS LÄN</t>
        </is>
      </c>
      <c r="E100" t="inlineStr">
        <is>
          <t>GULLSPÅNG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2602-2020</t>
        </is>
      </c>
      <c r="B101" s="1" t="n">
        <v>43847</v>
      </c>
      <c r="C101" s="1" t="n">
        <v>45182</v>
      </c>
      <c r="D101" t="inlineStr">
        <is>
          <t>VÄSTRA GÖTALANDS LÄN</t>
        </is>
      </c>
      <c r="E101" t="inlineStr">
        <is>
          <t>GULLSPÅNG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2690-2020</t>
        </is>
      </c>
      <c r="B102" s="1" t="n">
        <v>43850</v>
      </c>
      <c r="C102" s="1" t="n">
        <v>45182</v>
      </c>
      <c r="D102" t="inlineStr">
        <is>
          <t>VÄSTRA GÖTALANDS LÄN</t>
        </is>
      </c>
      <c r="E102" t="inlineStr">
        <is>
          <t>GULLSPÅNG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3366-2020</t>
        </is>
      </c>
      <c r="B103" s="1" t="n">
        <v>43852</v>
      </c>
      <c r="C103" s="1" t="n">
        <v>45182</v>
      </c>
      <c r="D103" t="inlineStr">
        <is>
          <t>VÄSTRA GÖTALANDS LÄN</t>
        </is>
      </c>
      <c r="E103" t="inlineStr">
        <is>
          <t>GULLSPÅNG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3780-2020</t>
        </is>
      </c>
      <c r="B104" s="1" t="n">
        <v>43854</v>
      </c>
      <c r="C104" s="1" t="n">
        <v>45182</v>
      </c>
      <c r="D104" t="inlineStr">
        <is>
          <t>VÄSTRA GÖTALANDS LÄN</t>
        </is>
      </c>
      <c r="E104" t="inlineStr">
        <is>
          <t>GULLSPÅNG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4078-2020</t>
        </is>
      </c>
      <c r="B105" s="1" t="n">
        <v>43857</v>
      </c>
      <c r="C105" s="1" t="n">
        <v>45182</v>
      </c>
      <c r="D105" t="inlineStr">
        <is>
          <t>VÄSTRA GÖTALANDS LÄN</t>
        </is>
      </c>
      <c r="E105" t="inlineStr">
        <is>
          <t>GULLSPÅNG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5762-2020</t>
        </is>
      </c>
      <c r="B106" s="1" t="n">
        <v>43861</v>
      </c>
      <c r="C106" s="1" t="n">
        <v>45182</v>
      </c>
      <c r="D106" t="inlineStr">
        <is>
          <t>VÄSTRA GÖTALANDS LÄN</t>
        </is>
      </c>
      <c r="E106" t="inlineStr">
        <is>
          <t>GULLSPÅNG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5769-2020</t>
        </is>
      </c>
      <c r="B107" s="1" t="n">
        <v>43861</v>
      </c>
      <c r="C107" s="1" t="n">
        <v>45182</v>
      </c>
      <c r="D107" t="inlineStr">
        <is>
          <t>VÄSTRA GÖTALANDS LÄN</t>
        </is>
      </c>
      <c r="E107" t="inlineStr">
        <is>
          <t>GULLSPÅNG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6629-2020</t>
        </is>
      </c>
      <c r="B108" s="1" t="n">
        <v>43867</v>
      </c>
      <c r="C108" s="1" t="n">
        <v>45182</v>
      </c>
      <c r="D108" t="inlineStr">
        <is>
          <t>VÄSTRA GÖTALANDS LÄN</t>
        </is>
      </c>
      <c r="E108" t="inlineStr">
        <is>
          <t>GULLSPÅNG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9336-2020</t>
        </is>
      </c>
      <c r="B109" s="1" t="n">
        <v>43880</v>
      </c>
      <c r="C109" s="1" t="n">
        <v>45182</v>
      </c>
      <c r="D109" t="inlineStr">
        <is>
          <t>VÄSTRA GÖTALANDS LÄN</t>
        </is>
      </c>
      <c r="E109" t="inlineStr">
        <is>
          <t>GULLSPÅNG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14034-2020</t>
        </is>
      </c>
      <c r="B110" s="1" t="n">
        <v>43906</v>
      </c>
      <c r="C110" s="1" t="n">
        <v>45182</v>
      </c>
      <c r="D110" t="inlineStr">
        <is>
          <t>VÄSTRA GÖTALANDS LÄN</t>
        </is>
      </c>
      <c r="E110" t="inlineStr">
        <is>
          <t>GULLSPÅNG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14032-2020</t>
        </is>
      </c>
      <c r="B111" s="1" t="n">
        <v>43906</v>
      </c>
      <c r="C111" s="1" t="n">
        <v>45182</v>
      </c>
      <c r="D111" t="inlineStr">
        <is>
          <t>VÄSTRA GÖTALANDS LÄN</t>
        </is>
      </c>
      <c r="E111" t="inlineStr">
        <is>
          <t>GULLSPÅNG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16553-2020</t>
        </is>
      </c>
      <c r="B112" s="1" t="n">
        <v>43909</v>
      </c>
      <c r="C112" s="1" t="n">
        <v>45182</v>
      </c>
      <c r="D112" t="inlineStr">
        <is>
          <t>VÄSTRA GÖTALANDS LÄN</t>
        </is>
      </c>
      <c r="E112" t="inlineStr">
        <is>
          <t>GULLSPÅNG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17507-2020</t>
        </is>
      </c>
      <c r="B113" s="1" t="n">
        <v>43923</v>
      </c>
      <c r="C113" s="1" t="n">
        <v>45182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20209-2020</t>
        </is>
      </c>
      <c r="B114" s="1" t="n">
        <v>43944</v>
      </c>
      <c r="C114" s="1" t="n">
        <v>45182</v>
      </c>
      <c r="D114" t="inlineStr">
        <is>
          <t>VÄSTRA GÖTALANDS LÄN</t>
        </is>
      </c>
      <c r="E114" t="inlineStr">
        <is>
          <t>GULLSPÅNG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20210-2020</t>
        </is>
      </c>
      <c r="B115" s="1" t="n">
        <v>43944</v>
      </c>
      <c r="C115" s="1" t="n">
        <v>45182</v>
      </c>
      <c r="D115" t="inlineStr">
        <is>
          <t>VÄSTRA GÖTALANDS LÄN</t>
        </is>
      </c>
      <c r="E115" t="inlineStr">
        <is>
          <t>GULLSPÅNG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20759-2020</t>
        </is>
      </c>
      <c r="B116" s="1" t="n">
        <v>43949</v>
      </c>
      <c r="C116" s="1" t="n">
        <v>45182</v>
      </c>
      <c r="D116" t="inlineStr">
        <is>
          <t>VÄSTRA GÖTALANDS LÄN</t>
        </is>
      </c>
      <c r="E116" t="inlineStr">
        <is>
          <t>GULLSPÅNG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28014-2020</t>
        </is>
      </c>
      <c r="B117" s="1" t="n">
        <v>43997</v>
      </c>
      <c r="C117" s="1" t="n">
        <v>45182</v>
      </c>
      <c r="D117" t="inlineStr">
        <is>
          <t>VÄSTRA GÖTALANDS LÄN</t>
        </is>
      </c>
      <c r="E117" t="inlineStr">
        <is>
          <t>GULLSPÅNG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32656-2020</t>
        </is>
      </c>
      <c r="B118" s="1" t="n">
        <v>44018</v>
      </c>
      <c r="C118" s="1" t="n">
        <v>45182</v>
      </c>
      <c r="D118" t="inlineStr">
        <is>
          <t>VÄSTRA GÖTALANDS LÄN</t>
        </is>
      </c>
      <c r="E118" t="inlineStr">
        <is>
          <t>GULLSPÅNG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39424-2020</t>
        </is>
      </c>
      <c r="B119" s="1" t="n">
        <v>44064</v>
      </c>
      <c r="C119" s="1" t="n">
        <v>45182</v>
      </c>
      <c r="D119" t="inlineStr">
        <is>
          <t>VÄSTRA GÖTALANDS LÄN</t>
        </is>
      </c>
      <c r="E119" t="inlineStr">
        <is>
          <t>GULLSPÅNG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39542-2020</t>
        </is>
      </c>
      <c r="B120" s="1" t="n">
        <v>44064</v>
      </c>
      <c r="C120" s="1" t="n">
        <v>45182</v>
      </c>
      <c r="D120" t="inlineStr">
        <is>
          <t>VÄSTRA GÖTALANDS LÄN</t>
        </is>
      </c>
      <c r="E120" t="inlineStr">
        <is>
          <t>GULLSPÅNG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40615-2020</t>
        </is>
      </c>
      <c r="B121" s="1" t="n">
        <v>44069</v>
      </c>
      <c r="C121" s="1" t="n">
        <v>45182</v>
      </c>
      <c r="D121" t="inlineStr">
        <is>
          <t>VÄSTRA GÖTALANDS LÄN</t>
        </is>
      </c>
      <c r="E121" t="inlineStr">
        <is>
          <t>GULLSPÅNG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43931-2020</t>
        </is>
      </c>
      <c r="B122" s="1" t="n">
        <v>44083</v>
      </c>
      <c r="C122" s="1" t="n">
        <v>45182</v>
      </c>
      <c r="D122" t="inlineStr">
        <is>
          <t>VÄSTRA GÖTALANDS LÄN</t>
        </is>
      </c>
      <c r="E122" t="inlineStr">
        <is>
          <t>GULLSPÅNG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45752-2020</t>
        </is>
      </c>
      <c r="B123" s="1" t="n">
        <v>44090</v>
      </c>
      <c r="C123" s="1" t="n">
        <v>45182</v>
      </c>
      <c r="D123" t="inlineStr">
        <is>
          <t>VÄSTRA GÖTALANDS LÄN</t>
        </is>
      </c>
      <c r="E123" t="inlineStr">
        <is>
          <t>GULLSPÅNG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45897-2020</t>
        </is>
      </c>
      <c r="B124" s="1" t="n">
        <v>44090</v>
      </c>
      <c r="C124" s="1" t="n">
        <v>45182</v>
      </c>
      <c r="D124" t="inlineStr">
        <is>
          <t>VÄSTRA GÖTALANDS LÄN</t>
        </is>
      </c>
      <c r="E124" t="inlineStr">
        <is>
          <t>GULLSPÅNG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47739-2020</t>
        </is>
      </c>
      <c r="B125" s="1" t="n">
        <v>44096</v>
      </c>
      <c r="C125" s="1" t="n">
        <v>45182</v>
      </c>
      <c r="D125" t="inlineStr">
        <is>
          <t>VÄSTRA GÖTALANDS LÄN</t>
        </is>
      </c>
      <c r="E125" t="inlineStr">
        <is>
          <t>GULLSPÅNG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50020-2020</t>
        </is>
      </c>
      <c r="B126" s="1" t="n">
        <v>44104</v>
      </c>
      <c r="C126" s="1" t="n">
        <v>45182</v>
      </c>
      <c r="D126" t="inlineStr">
        <is>
          <t>VÄSTRA GÖTALANDS LÄN</t>
        </is>
      </c>
      <c r="E126" t="inlineStr">
        <is>
          <t>GULLSPÅNG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50767-2020</t>
        </is>
      </c>
      <c r="B127" s="1" t="n">
        <v>44105</v>
      </c>
      <c r="C127" s="1" t="n">
        <v>45182</v>
      </c>
      <c r="D127" t="inlineStr">
        <is>
          <t>VÄSTRA GÖTALANDS LÄN</t>
        </is>
      </c>
      <c r="E127" t="inlineStr">
        <is>
          <t>GULLSPÅNG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50823-2020</t>
        </is>
      </c>
      <c r="B128" s="1" t="n">
        <v>44105</v>
      </c>
      <c r="C128" s="1" t="n">
        <v>45182</v>
      </c>
      <c r="D128" t="inlineStr">
        <is>
          <t>VÄSTRA GÖTALANDS LÄN</t>
        </is>
      </c>
      <c r="E128" t="inlineStr">
        <is>
          <t>GULLSPÅNG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51156-2020</t>
        </is>
      </c>
      <c r="B129" s="1" t="n">
        <v>44112</v>
      </c>
      <c r="C129" s="1" t="n">
        <v>45182</v>
      </c>
      <c r="D129" t="inlineStr">
        <is>
          <t>VÄSTRA GÖTALANDS LÄN</t>
        </is>
      </c>
      <c r="E129" t="inlineStr">
        <is>
          <t>GULLSPÅNG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51162-2020</t>
        </is>
      </c>
      <c r="B130" s="1" t="n">
        <v>44112</v>
      </c>
      <c r="C130" s="1" t="n">
        <v>45182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51158-2020</t>
        </is>
      </c>
      <c r="B131" s="1" t="n">
        <v>44112</v>
      </c>
      <c r="C131" s="1" t="n">
        <v>45182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51165-2020</t>
        </is>
      </c>
      <c r="B132" s="1" t="n">
        <v>44112</v>
      </c>
      <c r="C132" s="1" t="n">
        <v>45182</v>
      </c>
      <c r="D132" t="inlineStr">
        <is>
          <t>VÄSTRA GÖTALANDS LÄN</t>
        </is>
      </c>
      <c r="E132" t="inlineStr">
        <is>
          <t>GULLSPÅNG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51160-2020</t>
        </is>
      </c>
      <c r="B133" s="1" t="n">
        <v>44112</v>
      </c>
      <c r="C133" s="1" t="n">
        <v>45182</v>
      </c>
      <c r="D133" t="inlineStr">
        <is>
          <t>VÄSTRA GÖTALANDS LÄN</t>
        </is>
      </c>
      <c r="E133" t="inlineStr">
        <is>
          <t>GULLSPÅNG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51167-2020</t>
        </is>
      </c>
      <c r="B134" s="1" t="n">
        <v>44112</v>
      </c>
      <c r="C134" s="1" t="n">
        <v>45182</v>
      </c>
      <c r="D134" t="inlineStr">
        <is>
          <t>VÄSTRA GÖTALANDS LÄN</t>
        </is>
      </c>
      <c r="E134" t="inlineStr">
        <is>
          <t>GULLSPÅNG</t>
        </is>
      </c>
      <c r="F134" t="inlineStr">
        <is>
          <t>Sveaskog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51159-2020</t>
        </is>
      </c>
      <c r="B135" s="1" t="n">
        <v>44112</v>
      </c>
      <c r="C135" s="1" t="n">
        <v>45182</v>
      </c>
      <c r="D135" t="inlineStr">
        <is>
          <t>VÄSTRA GÖTALANDS LÄN</t>
        </is>
      </c>
      <c r="E135" t="inlineStr">
        <is>
          <t>GULLSPÅNG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52682-2020</t>
        </is>
      </c>
      <c r="B136" s="1" t="n">
        <v>44117</v>
      </c>
      <c r="C136" s="1" t="n">
        <v>45182</v>
      </c>
      <c r="D136" t="inlineStr">
        <is>
          <t>VÄSTRA GÖTALANDS LÄN</t>
        </is>
      </c>
      <c r="E136" t="inlineStr">
        <is>
          <t>GULLSPÅNG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52684-2020</t>
        </is>
      </c>
      <c r="B137" s="1" t="n">
        <v>44117</v>
      </c>
      <c r="C137" s="1" t="n">
        <v>45182</v>
      </c>
      <c r="D137" t="inlineStr">
        <is>
          <t>VÄSTRA GÖTALANDS LÄN</t>
        </is>
      </c>
      <c r="E137" t="inlineStr">
        <is>
          <t>GULLSPÅNG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52686-2020</t>
        </is>
      </c>
      <c r="B138" s="1" t="n">
        <v>44117</v>
      </c>
      <c r="C138" s="1" t="n">
        <v>45182</v>
      </c>
      <c r="D138" t="inlineStr">
        <is>
          <t>VÄSTRA GÖTALANDS LÄN</t>
        </is>
      </c>
      <c r="E138" t="inlineStr">
        <is>
          <t>GULLSPÅNG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52590-2020</t>
        </is>
      </c>
      <c r="B139" s="1" t="n">
        <v>44118</v>
      </c>
      <c r="C139" s="1" t="n">
        <v>45182</v>
      </c>
      <c r="D139" t="inlineStr">
        <is>
          <t>VÄSTRA GÖTALANDS LÄN</t>
        </is>
      </c>
      <c r="E139" t="inlineStr">
        <is>
          <t>GULLSPÅNG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52585-2020</t>
        </is>
      </c>
      <c r="B140" s="1" t="n">
        <v>44118</v>
      </c>
      <c r="C140" s="1" t="n">
        <v>45182</v>
      </c>
      <c r="D140" t="inlineStr">
        <is>
          <t>VÄSTRA GÖTALANDS LÄN</t>
        </is>
      </c>
      <c r="E140" t="inlineStr">
        <is>
          <t>GULLSPÅNG</t>
        </is>
      </c>
      <c r="G140" t="n">
        <v>14.3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54857-2020</t>
        </is>
      </c>
      <c r="B141" s="1" t="n">
        <v>44126</v>
      </c>
      <c r="C141" s="1" t="n">
        <v>45182</v>
      </c>
      <c r="D141" t="inlineStr">
        <is>
          <t>VÄSTRA GÖTALANDS LÄN</t>
        </is>
      </c>
      <c r="E141" t="inlineStr">
        <is>
          <t>GULLSPÅNG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55132-2020</t>
        </is>
      </c>
      <c r="B142" s="1" t="n">
        <v>44130</v>
      </c>
      <c r="C142" s="1" t="n">
        <v>45182</v>
      </c>
      <c r="D142" t="inlineStr">
        <is>
          <t>VÄSTRA GÖTALANDS LÄN</t>
        </is>
      </c>
      <c r="E142" t="inlineStr">
        <is>
          <t>GULLSPÅNG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55555-2020</t>
        </is>
      </c>
      <c r="B143" s="1" t="n">
        <v>44131</v>
      </c>
      <c r="C143" s="1" t="n">
        <v>45182</v>
      </c>
      <c r="D143" t="inlineStr">
        <is>
          <t>VÄSTRA GÖTALANDS LÄN</t>
        </is>
      </c>
      <c r="E143" t="inlineStr">
        <is>
          <t>GULLSPÅNG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56693-2020</t>
        </is>
      </c>
      <c r="B144" s="1" t="n">
        <v>44137</v>
      </c>
      <c r="C144" s="1" t="n">
        <v>45182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58421-2020</t>
        </is>
      </c>
      <c r="B145" s="1" t="n">
        <v>44144</v>
      </c>
      <c r="C145" s="1" t="n">
        <v>45182</v>
      </c>
      <c r="D145" t="inlineStr">
        <is>
          <t>VÄSTRA GÖTALANDS LÄN</t>
        </is>
      </c>
      <c r="E145" t="inlineStr">
        <is>
          <t>GULLSPÅNG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58878-2020</t>
        </is>
      </c>
      <c r="B146" s="1" t="n">
        <v>44146</v>
      </c>
      <c r="C146" s="1" t="n">
        <v>45182</v>
      </c>
      <c r="D146" t="inlineStr">
        <is>
          <t>VÄSTRA GÖTALANDS LÄN</t>
        </is>
      </c>
      <c r="E146" t="inlineStr">
        <is>
          <t>GULLSPÅNG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62176-2020</t>
        </is>
      </c>
      <c r="B147" s="1" t="n">
        <v>44159</v>
      </c>
      <c r="C147" s="1" t="n">
        <v>45182</v>
      </c>
      <c r="D147" t="inlineStr">
        <is>
          <t>VÄSTRA GÖTALANDS LÄN</t>
        </is>
      </c>
      <c r="E147" t="inlineStr">
        <is>
          <t>GULLSPÅNG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62345-2020</t>
        </is>
      </c>
      <c r="B148" s="1" t="n">
        <v>44160</v>
      </c>
      <c r="C148" s="1" t="n">
        <v>45182</v>
      </c>
      <c r="D148" t="inlineStr">
        <is>
          <t>VÄSTRA GÖTALANDS LÄN</t>
        </is>
      </c>
      <c r="E148" t="inlineStr">
        <is>
          <t>GULLSPÅNG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63459-2020</t>
        </is>
      </c>
      <c r="B149" s="1" t="n">
        <v>44161</v>
      </c>
      <c r="C149" s="1" t="n">
        <v>45182</v>
      </c>
      <c r="D149" t="inlineStr">
        <is>
          <t>VÄSTRA GÖTALANDS LÄN</t>
        </is>
      </c>
      <c r="E149" t="inlineStr">
        <is>
          <t>GULLSPÅNG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64403-2020</t>
        </is>
      </c>
      <c r="B150" s="1" t="n">
        <v>44168</v>
      </c>
      <c r="C150" s="1" t="n">
        <v>45182</v>
      </c>
      <c r="D150" t="inlineStr">
        <is>
          <t>VÄSTRA GÖTALANDS LÄN</t>
        </is>
      </c>
      <c r="E150" t="inlineStr">
        <is>
          <t>GULLSPÅNG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64454-2020</t>
        </is>
      </c>
      <c r="B151" s="1" t="n">
        <v>44168</v>
      </c>
      <c r="C151" s="1" t="n">
        <v>45182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66406-2020</t>
        </is>
      </c>
      <c r="B152" s="1" t="n">
        <v>44176</v>
      </c>
      <c r="C152" s="1" t="n">
        <v>45182</v>
      </c>
      <c r="D152" t="inlineStr">
        <is>
          <t>VÄSTRA GÖTALANDS LÄN</t>
        </is>
      </c>
      <c r="E152" t="inlineStr">
        <is>
          <t>GULLSPÅNG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1074-2021</t>
        </is>
      </c>
      <c r="B153" s="1" t="n">
        <v>44207</v>
      </c>
      <c r="C153" s="1" t="n">
        <v>45182</v>
      </c>
      <c r="D153" t="inlineStr">
        <is>
          <t>VÄSTRA GÖTALANDS LÄN</t>
        </is>
      </c>
      <c r="E153" t="inlineStr">
        <is>
          <t>GULLSPÅNG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2966-2021</t>
        </is>
      </c>
      <c r="B154" s="1" t="n">
        <v>44216</v>
      </c>
      <c r="C154" s="1" t="n">
        <v>45182</v>
      </c>
      <c r="D154" t="inlineStr">
        <is>
          <t>VÄSTRA GÖTALANDS LÄN</t>
        </is>
      </c>
      <c r="E154" t="inlineStr">
        <is>
          <t>GULLSPÅNG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8299-2021</t>
        </is>
      </c>
      <c r="B155" s="1" t="n">
        <v>44243</v>
      </c>
      <c r="C155" s="1" t="n">
        <v>45182</v>
      </c>
      <c r="D155" t="inlineStr">
        <is>
          <t>VÄSTRA GÖTALANDS LÄN</t>
        </is>
      </c>
      <c r="E155" t="inlineStr">
        <is>
          <t>GULLSPÅNG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9186-2021</t>
        </is>
      </c>
      <c r="B156" s="1" t="n">
        <v>44250</v>
      </c>
      <c r="C156" s="1" t="n">
        <v>45182</v>
      </c>
      <c r="D156" t="inlineStr">
        <is>
          <t>VÄSTRA GÖTALANDS LÄN</t>
        </is>
      </c>
      <c r="E156" t="inlineStr">
        <is>
          <t>GULLSPÅNG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11719-2021</t>
        </is>
      </c>
      <c r="B157" s="1" t="n">
        <v>44265</v>
      </c>
      <c r="C157" s="1" t="n">
        <v>45182</v>
      </c>
      <c r="D157" t="inlineStr">
        <is>
          <t>VÄSTRA GÖTALANDS LÄN</t>
        </is>
      </c>
      <c r="E157" t="inlineStr">
        <is>
          <t>GULLSPÅNG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11805-2021</t>
        </is>
      </c>
      <c r="B158" s="1" t="n">
        <v>44265</v>
      </c>
      <c r="C158" s="1" t="n">
        <v>45182</v>
      </c>
      <c r="D158" t="inlineStr">
        <is>
          <t>VÄSTRA GÖTALANDS LÄN</t>
        </is>
      </c>
      <c r="E158" t="inlineStr">
        <is>
          <t>GULLSPÅNG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14250-2021</t>
        </is>
      </c>
      <c r="B159" s="1" t="n">
        <v>44278</v>
      </c>
      <c r="C159" s="1" t="n">
        <v>45182</v>
      </c>
      <c r="D159" t="inlineStr">
        <is>
          <t>VÄSTRA GÖTALANDS LÄN</t>
        </is>
      </c>
      <c r="E159" t="inlineStr">
        <is>
          <t>GULLSPÅNG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14274-2021</t>
        </is>
      </c>
      <c r="B160" s="1" t="n">
        <v>44278</v>
      </c>
      <c r="C160" s="1" t="n">
        <v>45182</v>
      </c>
      <c r="D160" t="inlineStr">
        <is>
          <t>VÄSTRA GÖTALANDS LÄN</t>
        </is>
      </c>
      <c r="E160" t="inlineStr">
        <is>
          <t>GULLSPÅNG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14112-2021</t>
        </is>
      </c>
      <c r="B161" s="1" t="n">
        <v>44278</v>
      </c>
      <c r="C161" s="1" t="n">
        <v>45182</v>
      </c>
      <c r="D161" t="inlineStr">
        <is>
          <t>VÄSTRA GÖTALANDS LÄN</t>
        </is>
      </c>
      <c r="E161" t="inlineStr">
        <is>
          <t>GULLSPÅNG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14284-2021</t>
        </is>
      </c>
      <c r="B162" s="1" t="n">
        <v>44278</v>
      </c>
      <c r="C162" s="1" t="n">
        <v>45182</v>
      </c>
      <c r="D162" t="inlineStr">
        <is>
          <t>VÄSTRA GÖTALANDS LÄN</t>
        </is>
      </c>
      <c r="E162" t="inlineStr">
        <is>
          <t>GULLSPÅNG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15335-2021</t>
        </is>
      </c>
      <c r="B163" s="1" t="n">
        <v>44284</v>
      </c>
      <c r="C163" s="1" t="n">
        <v>45182</v>
      </c>
      <c r="D163" t="inlineStr">
        <is>
          <t>VÄSTRA GÖTALANDS LÄN</t>
        </is>
      </c>
      <c r="E163" t="inlineStr">
        <is>
          <t>GULLSPÅNG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16284-2021</t>
        </is>
      </c>
      <c r="B164" s="1" t="n">
        <v>44292</v>
      </c>
      <c r="C164" s="1" t="n">
        <v>45182</v>
      </c>
      <c r="D164" t="inlineStr">
        <is>
          <t>VÄSTRA GÖTALANDS LÄN</t>
        </is>
      </c>
      <c r="E164" t="inlineStr">
        <is>
          <t>GULLSPÅNG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16511-2021</t>
        </is>
      </c>
      <c r="B165" s="1" t="n">
        <v>44293</v>
      </c>
      <c r="C165" s="1" t="n">
        <v>45182</v>
      </c>
      <c r="D165" t="inlineStr">
        <is>
          <t>VÄSTRA GÖTALANDS LÄN</t>
        </is>
      </c>
      <c r="E165" t="inlineStr">
        <is>
          <t>GULLSPÅNG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17799-2021</t>
        </is>
      </c>
      <c r="B166" s="1" t="n">
        <v>44300</v>
      </c>
      <c r="C166" s="1" t="n">
        <v>45182</v>
      </c>
      <c r="D166" t="inlineStr">
        <is>
          <t>VÄSTRA GÖTALANDS LÄN</t>
        </is>
      </c>
      <c r="E166" t="inlineStr">
        <is>
          <t>GULLSPÅNG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21770-2021</t>
        </is>
      </c>
      <c r="B167" s="1" t="n">
        <v>44321</v>
      </c>
      <c r="C167" s="1" t="n">
        <v>45182</v>
      </c>
      <c r="D167" t="inlineStr">
        <is>
          <t>VÄSTRA GÖTALANDS LÄN</t>
        </is>
      </c>
      <c r="E167" t="inlineStr">
        <is>
          <t>GULLSPÅNG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23665-2021</t>
        </is>
      </c>
      <c r="B168" s="1" t="n">
        <v>44334</v>
      </c>
      <c r="C168" s="1" t="n">
        <v>45182</v>
      </c>
      <c r="D168" t="inlineStr">
        <is>
          <t>VÄSTRA GÖTALANDS LÄN</t>
        </is>
      </c>
      <c r="E168" t="inlineStr">
        <is>
          <t>GULLSPÅNG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25432-2021</t>
        </is>
      </c>
      <c r="B169" s="1" t="n">
        <v>44342</v>
      </c>
      <c r="C169" s="1" t="n">
        <v>45182</v>
      </c>
      <c r="D169" t="inlineStr">
        <is>
          <t>VÄSTRA GÖTALANDS LÄN</t>
        </is>
      </c>
      <c r="E169" t="inlineStr">
        <is>
          <t>GULLSPÅNG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25428-2021</t>
        </is>
      </c>
      <c r="B170" s="1" t="n">
        <v>44342</v>
      </c>
      <c r="C170" s="1" t="n">
        <v>45182</v>
      </c>
      <c r="D170" t="inlineStr">
        <is>
          <t>VÄSTRA GÖTALANDS LÄN</t>
        </is>
      </c>
      <c r="E170" t="inlineStr">
        <is>
          <t>GULLSPÅNG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33511-2021</t>
        </is>
      </c>
      <c r="B171" s="1" t="n">
        <v>44377</v>
      </c>
      <c r="C171" s="1" t="n">
        <v>45182</v>
      </c>
      <c r="D171" t="inlineStr">
        <is>
          <t>VÄSTRA GÖTALANDS LÄN</t>
        </is>
      </c>
      <c r="E171" t="inlineStr">
        <is>
          <t>GULLSPÅNG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33513-2021</t>
        </is>
      </c>
      <c r="B172" s="1" t="n">
        <v>44377</v>
      </c>
      <c r="C172" s="1" t="n">
        <v>45182</v>
      </c>
      <c r="D172" t="inlineStr">
        <is>
          <t>VÄSTRA GÖTALANDS LÄN</t>
        </is>
      </c>
      <c r="E172" t="inlineStr">
        <is>
          <t>GULLSPÅNG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34179-2021</t>
        </is>
      </c>
      <c r="B173" s="1" t="n">
        <v>44379</v>
      </c>
      <c r="C173" s="1" t="n">
        <v>45182</v>
      </c>
      <c r="D173" t="inlineStr">
        <is>
          <t>VÄSTRA GÖTALANDS LÄN</t>
        </is>
      </c>
      <c r="E173" t="inlineStr">
        <is>
          <t>GULLSPÅNG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35673-2021</t>
        </is>
      </c>
      <c r="B174" s="1" t="n">
        <v>44386</v>
      </c>
      <c r="C174" s="1" t="n">
        <v>45182</v>
      </c>
      <c r="D174" t="inlineStr">
        <is>
          <t>VÄSTRA GÖTALANDS LÄN</t>
        </is>
      </c>
      <c r="E174" t="inlineStr">
        <is>
          <t>GULLSPÅNG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35672-2021</t>
        </is>
      </c>
      <c r="B175" s="1" t="n">
        <v>44386</v>
      </c>
      <c r="C175" s="1" t="n">
        <v>45182</v>
      </c>
      <c r="D175" t="inlineStr">
        <is>
          <t>VÄSTRA GÖTALANDS LÄN</t>
        </is>
      </c>
      <c r="E175" t="inlineStr">
        <is>
          <t>GULLSPÅNG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37492-2021</t>
        </is>
      </c>
      <c r="B176" s="1" t="n">
        <v>44398</v>
      </c>
      <c r="C176" s="1" t="n">
        <v>45182</v>
      </c>
      <c r="D176" t="inlineStr">
        <is>
          <t>VÄSTRA GÖTALANDS LÄN</t>
        </is>
      </c>
      <c r="E176" t="inlineStr">
        <is>
          <t>GULLSPÅNG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37700-2021</t>
        </is>
      </c>
      <c r="B177" s="1" t="n">
        <v>44400</v>
      </c>
      <c r="C177" s="1" t="n">
        <v>45182</v>
      </c>
      <c r="D177" t="inlineStr">
        <is>
          <t>VÄSTRA GÖTALANDS LÄN</t>
        </is>
      </c>
      <c r="E177" t="inlineStr">
        <is>
          <t>GULLSPÅNG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38551-2021</t>
        </is>
      </c>
      <c r="B178" s="1" t="n">
        <v>44407</v>
      </c>
      <c r="C178" s="1" t="n">
        <v>45182</v>
      </c>
      <c r="D178" t="inlineStr">
        <is>
          <t>VÄSTRA GÖTALANDS LÄN</t>
        </is>
      </c>
      <c r="E178" t="inlineStr">
        <is>
          <t>GULLSPÅNG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40275-2021</t>
        </is>
      </c>
      <c r="B179" s="1" t="n">
        <v>44419</v>
      </c>
      <c r="C179" s="1" t="n">
        <v>45182</v>
      </c>
      <c r="D179" t="inlineStr">
        <is>
          <t>VÄSTRA GÖTALANDS LÄN</t>
        </is>
      </c>
      <c r="E179" t="inlineStr">
        <is>
          <t>GULLSPÅNG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40928-2021</t>
        </is>
      </c>
      <c r="B180" s="1" t="n">
        <v>44421</v>
      </c>
      <c r="C180" s="1" t="n">
        <v>45182</v>
      </c>
      <c r="D180" t="inlineStr">
        <is>
          <t>VÄSTRA GÖTALANDS LÄN</t>
        </is>
      </c>
      <c r="E180" t="inlineStr">
        <is>
          <t>GULLSPÅNG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40935-2021</t>
        </is>
      </c>
      <c r="B181" s="1" t="n">
        <v>44421</v>
      </c>
      <c r="C181" s="1" t="n">
        <v>45182</v>
      </c>
      <c r="D181" t="inlineStr">
        <is>
          <t>VÄSTRA GÖTALANDS LÄN</t>
        </is>
      </c>
      <c r="E181" t="inlineStr">
        <is>
          <t>GULLSPÅNG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40982-2021</t>
        </is>
      </c>
      <c r="B182" s="1" t="n">
        <v>44421</v>
      </c>
      <c r="C182" s="1" t="n">
        <v>45182</v>
      </c>
      <c r="D182" t="inlineStr">
        <is>
          <t>VÄSTRA GÖTALANDS LÄN</t>
        </is>
      </c>
      <c r="E182" t="inlineStr">
        <is>
          <t>GULLSPÅNG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43749-2021</t>
        </is>
      </c>
      <c r="B183" s="1" t="n">
        <v>44433</v>
      </c>
      <c r="C183" s="1" t="n">
        <v>45182</v>
      </c>
      <c r="D183" t="inlineStr">
        <is>
          <t>VÄSTRA GÖTALANDS LÄN</t>
        </is>
      </c>
      <c r="E183" t="inlineStr">
        <is>
          <t>GULLSPÅNG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44055-2021</t>
        </is>
      </c>
      <c r="B184" s="1" t="n">
        <v>44434</v>
      </c>
      <c r="C184" s="1" t="n">
        <v>45182</v>
      </c>
      <c r="D184" t="inlineStr">
        <is>
          <t>VÄSTRA GÖTALANDS LÄN</t>
        </is>
      </c>
      <c r="E184" t="inlineStr">
        <is>
          <t>GULLSPÅNG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44072-2021</t>
        </is>
      </c>
      <c r="B185" s="1" t="n">
        <v>44434</v>
      </c>
      <c r="C185" s="1" t="n">
        <v>45182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45612-2021</t>
        </is>
      </c>
      <c r="B186" s="1" t="n">
        <v>44440</v>
      </c>
      <c r="C186" s="1" t="n">
        <v>45182</v>
      </c>
      <c r="D186" t="inlineStr">
        <is>
          <t>VÄSTRA GÖTALANDS LÄN</t>
        </is>
      </c>
      <c r="E186" t="inlineStr">
        <is>
          <t>GULLSPÅNG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49026-2021</t>
        </is>
      </c>
      <c r="B187" s="1" t="n">
        <v>44453</v>
      </c>
      <c r="C187" s="1" t="n">
        <v>45182</v>
      </c>
      <c r="D187" t="inlineStr">
        <is>
          <t>VÄSTRA GÖTALANDS LÄN</t>
        </is>
      </c>
      <c r="E187" t="inlineStr">
        <is>
          <t>GULLSPÅNG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49378-2021</t>
        </is>
      </c>
      <c r="B188" s="1" t="n">
        <v>44454</v>
      </c>
      <c r="C188" s="1" t="n">
        <v>45182</v>
      </c>
      <c r="D188" t="inlineStr">
        <is>
          <t>VÄSTRA GÖTALANDS LÄN</t>
        </is>
      </c>
      <c r="E188" t="inlineStr">
        <is>
          <t>GULLSPÅNG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51196-2021</t>
        </is>
      </c>
      <c r="B189" s="1" t="n">
        <v>44460</v>
      </c>
      <c r="C189" s="1" t="n">
        <v>45182</v>
      </c>
      <c r="D189" t="inlineStr">
        <is>
          <t>VÄSTRA GÖTALANDS LÄN</t>
        </is>
      </c>
      <c r="E189" t="inlineStr">
        <is>
          <t>GULLSPÅNG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52572-2021</t>
        </is>
      </c>
      <c r="B190" s="1" t="n">
        <v>44466</v>
      </c>
      <c r="C190" s="1" t="n">
        <v>45182</v>
      </c>
      <c r="D190" t="inlineStr">
        <is>
          <t>VÄSTRA GÖTALANDS LÄN</t>
        </is>
      </c>
      <c r="E190" t="inlineStr">
        <is>
          <t>GULLSPÅNG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56885-2021</t>
        </is>
      </c>
      <c r="B191" s="1" t="n">
        <v>44481</v>
      </c>
      <c r="C191" s="1" t="n">
        <v>45182</v>
      </c>
      <c r="D191" t="inlineStr">
        <is>
          <t>VÄSTRA GÖTALANDS LÄN</t>
        </is>
      </c>
      <c r="E191" t="inlineStr">
        <is>
          <t>GULLSPÅNG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61796-2021</t>
        </is>
      </c>
      <c r="B192" s="1" t="n">
        <v>44498</v>
      </c>
      <c r="C192" s="1" t="n">
        <v>45182</v>
      </c>
      <c r="D192" t="inlineStr">
        <is>
          <t>VÄSTRA GÖTALANDS LÄN</t>
        </is>
      </c>
      <c r="E192" t="inlineStr">
        <is>
          <t>GULLSPÅNG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64888-2021</t>
        </is>
      </c>
      <c r="B193" s="1" t="n">
        <v>44512</v>
      </c>
      <c r="C193" s="1" t="n">
        <v>45182</v>
      </c>
      <c r="D193" t="inlineStr">
        <is>
          <t>VÄSTRA GÖTALANDS LÄN</t>
        </is>
      </c>
      <c r="E193" t="inlineStr">
        <is>
          <t>GULLSPÅNG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68517-2021</t>
        </is>
      </c>
      <c r="B194" s="1" t="n">
        <v>44525</v>
      </c>
      <c r="C194" s="1" t="n">
        <v>45182</v>
      </c>
      <c r="D194" t="inlineStr">
        <is>
          <t>VÄSTRA GÖTALANDS LÄN</t>
        </is>
      </c>
      <c r="E194" t="inlineStr">
        <is>
          <t>GULLSPÅNG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70283-2021</t>
        </is>
      </c>
      <c r="B195" s="1" t="n">
        <v>44536</v>
      </c>
      <c r="C195" s="1" t="n">
        <v>45182</v>
      </c>
      <c r="D195" t="inlineStr">
        <is>
          <t>VÄSTRA GÖTALANDS LÄN</t>
        </is>
      </c>
      <c r="E195" t="inlineStr">
        <is>
          <t>GULLSPÅNG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71009-2021</t>
        </is>
      </c>
      <c r="B196" s="1" t="n">
        <v>44538</v>
      </c>
      <c r="C196" s="1" t="n">
        <v>45182</v>
      </c>
      <c r="D196" t="inlineStr">
        <is>
          <t>VÄSTRA GÖTALANDS LÄN</t>
        </is>
      </c>
      <c r="E196" t="inlineStr">
        <is>
          <t>GULLSPÅNG</t>
        </is>
      </c>
      <c r="F196" t="inlineStr">
        <is>
          <t>Kyrkan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73685-2021</t>
        </is>
      </c>
      <c r="B197" s="1" t="n">
        <v>44552</v>
      </c>
      <c r="C197" s="1" t="n">
        <v>45182</v>
      </c>
      <c r="D197" t="inlineStr">
        <is>
          <t>VÄSTRA GÖTALANDS LÄN</t>
        </is>
      </c>
      <c r="E197" t="inlineStr">
        <is>
          <t>GULLSPÅNG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73609-2021</t>
        </is>
      </c>
      <c r="B198" s="1" t="n">
        <v>44552</v>
      </c>
      <c r="C198" s="1" t="n">
        <v>45182</v>
      </c>
      <c r="D198" t="inlineStr">
        <is>
          <t>VÄSTRA GÖTALANDS LÄN</t>
        </is>
      </c>
      <c r="E198" t="inlineStr">
        <is>
          <t>GULLSPÅNG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73779-2021</t>
        </is>
      </c>
      <c r="B199" s="1" t="n">
        <v>44552</v>
      </c>
      <c r="C199" s="1" t="n">
        <v>45182</v>
      </c>
      <c r="D199" t="inlineStr">
        <is>
          <t>VÄSTRA GÖTALANDS LÄN</t>
        </is>
      </c>
      <c r="E199" t="inlineStr">
        <is>
          <t>GULLSPÅNG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2569-2022</t>
        </is>
      </c>
      <c r="B200" s="1" t="n">
        <v>44579</v>
      </c>
      <c r="C200" s="1" t="n">
        <v>45182</v>
      </c>
      <c r="D200" t="inlineStr">
        <is>
          <t>VÄSTRA GÖTALANDS LÄN</t>
        </is>
      </c>
      <c r="E200" t="inlineStr">
        <is>
          <t>GULLSPÅNG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2633-2022</t>
        </is>
      </c>
      <c r="B201" s="1" t="n">
        <v>44580</v>
      </c>
      <c r="C201" s="1" t="n">
        <v>45182</v>
      </c>
      <c r="D201" t="inlineStr">
        <is>
          <t>VÄSTRA GÖTALANDS LÄN</t>
        </is>
      </c>
      <c r="E201" t="inlineStr">
        <is>
          <t>GULLSPÅNG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2640-2022</t>
        </is>
      </c>
      <c r="B202" s="1" t="n">
        <v>44580</v>
      </c>
      <c r="C202" s="1" t="n">
        <v>45182</v>
      </c>
      <c r="D202" t="inlineStr">
        <is>
          <t>VÄSTRA GÖTALANDS LÄN</t>
        </is>
      </c>
      <c r="E202" t="inlineStr">
        <is>
          <t>GULLSPÅNG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8924-2022</t>
        </is>
      </c>
      <c r="B203" s="1" t="n">
        <v>44614</v>
      </c>
      <c r="C203" s="1" t="n">
        <v>45182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8910-2022</t>
        </is>
      </c>
      <c r="B204" s="1" t="n">
        <v>44614</v>
      </c>
      <c r="C204" s="1" t="n">
        <v>45182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8926-2022</t>
        </is>
      </c>
      <c r="B205" s="1" t="n">
        <v>44614</v>
      </c>
      <c r="C205" s="1" t="n">
        <v>45182</v>
      </c>
      <c r="D205" t="inlineStr">
        <is>
          <t>VÄSTRA GÖTALANDS LÄN</t>
        </is>
      </c>
      <c r="E205" t="inlineStr">
        <is>
          <t>GULLSPÅNG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9423-2022</t>
        </is>
      </c>
      <c r="B206" s="1" t="n">
        <v>44616</v>
      </c>
      <c r="C206" s="1" t="n">
        <v>45182</v>
      </c>
      <c r="D206" t="inlineStr">
        <is>
          <t>VÄSTRA GÖTALANDS LÄN</t>
        </is>
      </c>
      <c r="E206" t="inlineStr">
        <is>
          <t>GULLSPÅNG</t>
        </is>
      </c>
      <c r="F206" t="inlineStr">
        <is>
          <t>Kyrkan</t>
        </is>
      </c>
      <c r="G206" t="n">
        <v>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10056-2022</t>
        </is>
      </c>
      <c r="B207" s="1" t="n">
        <v>44621</v>
      </c>
      <c r="C207" s="1" t="n">
        <v>45182</v>
      </c>
      <c r="D207" t="inlineStr">
        <is>
          <t>VÄSTRA GÖTALANDS LÄN</t>
        </is>
      </c>
      <c r="E207" t="inlineStr">
        <is>
          <t>GULLSPÅNG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14406-2022</t>
        </is>
      </c>
      <c r="B208" s="1" t="n">
        <v>44652</v>
      </c>
      <c r="C208" s="1" t="n">
        <v>45182</v>
      </c>
      <c r="D208" t="inlineStr">
        <is>
          <t>VÄSTRA GÖTALANDS LÄN</t>
        </is>
      </c>
      <c r="E208" t="inlineStr">
        <is>
          <t>GULLSPÅNG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17564-2022</t>
        </is>
      </c>
      <c r="B209" s="1" t="n">
        <v>44679</v>
      </c>
      <c r="C209" s="1" t="n">
        <v>45182</v>
      </c>
      <c r="D209" t="inlineStr">
        <is>
          <t>VÄSTRA GÖTALANDS LÄN</t>
        </is>
      </c>
      <c r="E209" t="inlineStr">
        <is>
          <t>GULLSPÅNG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26333-2022</t>
        </is>
      </c>
      <c r="B210" s="1" t="n">
        <v>44735</v>
      </c>
      <c r="C210" s="1" t="n">
        <v>45182</v>
      </c>
      <c r="D210" t="inlineStr">
        <is>
          <t>VÄSTRA GÖTALANDS LÄN</t>
        </is>
      </c>
      <c r="E210" t="inlineStr">
        <is>
          <t>GULLSPÅNG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26441-2022</t>
        </is>
      </c>
      <c r="B211" s="1" t="n">
        <v>44738</v>
      </c>
      <c r="C211" s="1" t="n">
        <v>45182</v>
      </c>
      <c r="D211" t="inlineStr">
        <is>
          <t>VÄSTRA GÖTALANDS LÄN</t>
        </is>
      </c>
      <c r="E211" t="inlineStr">
        <is>
          <t>GULLSPÅNG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28032-2022</t>
        </is>
      </c>
      <c r="B212" s="1" t="n">
        <v>44746</v>
      </c>
      <c r="C212" s="1" t="n">
        <v>45182</v>
      </c>
      <c r="D212" t="inlineStr">
        <is>
          <t>VÄSTRA GÖTALANDS LÄN</t>
        </is>
      </c>
      <c r="E212" t="inlineStr">
        <is>
          <t>GULLSPÅNG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28200-2022</t>
        </is>
      </c>
      <c r="B213" s="1" t="n">
        <v>44746</v>
      </c>
      <c r="C213" s="1" t="n">
        <v>45182</v>
      </c>
      <c r="D213" t="inlineStr">
        <is>
          <t>VÄSTRA GÖTALANDS LÄN</t>
        </is>
      </c>
      <c r="E213" t="inlineStr">
        <is>
          <t>GULLSPÅNG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28199-2022</t>
        </is>
      </c>
      <c r="B214" s="1" t="n">
        <v>44746</v>
      </c>
      <c r="C214" s="1" t="n">
        <v>45182</v>
      </c>
      <c r="D214" t="inlineStr">
        <is>
          <t>VÄSTRA GÖTALANDS LÄN</t>
        </is>
      </c>
      <c r="E214" t="inlineStr">
        <is>
          <t>GULLSPÅNG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35149-2022</t>
        </is>
      </c>
      <c r="B215" s="1" t="n">
        <v>44797</v>
      </c>
      <c r="C215" s="1" t="n">
        <v>45182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36888-2022</t>
        </is>
      </c>
      <c r="B216" s="1" t="n">
        <v>44805</v>
      </c>
      <c r="C216" s="1" t="n">
        <v>45182</v>
      </c>
      <c r="D216" t="inlineStr">
        <is>
          <t>VÄSTRA GÖTALANDS LÄN</t>
        </is>
      </c>
      <c r="E216" t="inlineStr">
        <is>
          <t>GULLSPÅNG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42769-2022</t>
        </is>
      </c>
      <c r="B217" s="1" t="n">
        <v>44832</v>
      </c>
      <c r="C217" s="1" t="n">
        <v>45182</v>
      </c>
      <c r="D217" t="inlineStr">
        <is>
          <t>VÄSTRA GÖTALANDS LÄN</t>
        </is>
      </c>
      <c r="E217" t="inlineStr">
        <is>
          <t>GULLSPÅNG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42778-2022</t>
        </is>
      </c>
      <c r="B218" s="1" t="n">
        <v>44832</v>
      </c>
      <c r="C218" s="1" t="n">
        <v>45182</v>
      </c>
      <c r="D218" t="inlineStr">
        <is>
          <t>VÄSTRA GÖTALANDS LÄN</t>
        </is>
      </c>
      <c r="E218" t="inlineStr">
        <is>
          <t>GULLSPÅNG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46431-2022</t>
        </is>
      </c>
      <c r="B219" s="1" t="n">
        <v>44846</v>
      </c>
      <c r="C219" s="1" t="n">
        <v>45182</v>
      </c>
      <c r="D219" t="inlineStr">
        <is>
          <t>VÄSTRA GÖTALANDS LÄN</t>
        </is>
      </c>
      <c r="E219" t="inlineStr">
        <is>
          <t>GULLSPÅNG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46502-2022</t>
        </is>
      </c>
      <c r="B220" s="1" t="n">
        <v>44847</v>
      </c>
      <c r="C220" s="1" t="n">
        <v>45182</v>
      </c>
      <c r="D220" t="inlineStr">
        <is>
          <t>VÄSTRA GÖTALANDS LÄN</t>
        </is>
      </c>
      <c r="E220" t="inlineStr">
        <is>
          <t>GULLSPÅNG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46480-2022</t>
        </is>
      </c>
      <c r="B221" s="1" t="n">
        <v>44847</v>
      </c>
      <c r="C221" s="1" t="n">
        <v>45182</v>
      </c>
      <c r="D221" t="inlineStr">
        <is>
          <t>VÄSTRA GÖTALANDS LÄN</t>
        </is>
      </c>
      <c r="E221" t="inlineStr">
        <is>
          <t>GULLSPÅNG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48636-2022</t>
        </is>
      </c>
      <c r="B222" s="1" t="n">
        <v>44855</v>
      </c>
      <c r="C222" s="1" t="n">
        <v>45182</v>
      </c>
      <c r="D222" t="inlineStr">
        <is>
          <t>VÄSTRA GÖTALANDS LÄN</t>
        </is>
      </c>
      <c r="E222" t="inlineStr">
        <is>
          <t>GULLSPÅNG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50456-2022</t>
        </is>
      </c>
      <c r="B223" s="1" t="n">
        <v>44861</v>
      </c>
      <c r="C223" s="1" t="n">
        <v>45182</v>
      </c>
      <c r="D223" t="inlineStr">
        <is>
          <t>VÄSTRA GÖTALANDS LÄN</t>
        </is>
      </c>
      <c r="E223" t="inlineStr">
        <is>
          <t>GULLSPÅNG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50587-2022</t>
        </is>
      </c>
      <c r="B224" s="1" t="n">
        <v>44861</v>
      </c>
      <c r="C224" s="1" t="n">
        <v>45182</v>
      </c>
      <c r="D224" t="inlineStr">
        <is>
          <t>VÄSTRA GÖTALANDS LÄN</t>
        </is>
      </c>
      <c r="E224" t="inlineStr">
        <is>
          <t>GULLSPÅNG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50530-2022</t>
        </is>
      </c>
      <c r="B225" s="1" t="n">
        <v>44861</v>
      </c>
      <c r="C225" s="1" t="n">
        <v>45182</v>
      </c>
      <c r="D225" t="inlineStr">
        <is>
          <t>VÄSTRA GÖTALANDS LÄN</t>
        </is>
      </c>
      <c r="E225" t="inlineStr">
        <is>
          <t>GULLSPÅNG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49897-2022</t>
        </is>
      </c>
      <c r="B226" s="1" t="n">
        <v>44864</v>
      </c>
      <c r="C226" s="1" t="n">
        <v>45182</v>
      </c>
      <c r="D226" t="inlineStr">
        <is>
          <t>VÄSTRA GÖTALANDS LÄN</t>
        </is>
      </c>
      <c r="E226" t="inlineStr">
        <is>
          <t>GULLSPÅNG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49895-2022</t>
        </is>
      </c>
      <c r="B227" s="1" t="n">
        <v>44864</v>
      </c>
      <c r="C227" s="1" t="n">
        <v>45182</v>
      </c>
      <c r="D227" t="inlineStr">
        <is>
          <t>VÄSTRA GÖTALANDS LÄN</t>
        </is>
      </c>
      <c r="E227" t="inlineStr">
        <is>
          <t>GULLSPÅNG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49893-2022</t>
        </is>
      </c>
      <c r="B228" s="1" t="n">
        <v>44864</v>
      </c>
      <c r="C228" s="1" t="n">
        <v>45182</v>
      </c>
      <c r="D228" t="inlineStr">
        <is>
          <t>VÄSTRA GÖTALANDS LÄN</t>
        </is>
      </c>
      <c r="E228" t="inlineStr">
        <is>
          <t>GULLSPÅNG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50270-2022</t>
        </is>
      </c>
      <c r="B229" s="1" t="n">
        <v>44865</v>
      </c>
      <c r="C229" s="1" t="n">
        <v>45182</v>
      </c>
      <c r="D229" t="inlineStr">
        <is>
          <t>VÄSTRA GÖTALANDS LÄN</t>
        </is>
      </c>
      <c r="E229" t="inlineStr">
        <is>
          <t>GULLSPÅNG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53348-2022</t>
        </is>
      </c>
      <c r="B230" s="1" t="n">
        <v>44879</v>
      </c>
      <c r="C230" s="1" t="n">
        <v>45182</v>
      </c>
      <c r="D230" t="inlineStr">
        <is>
          <t>VÄSTRA GÖTALANDS LÄN</t>
        </is>
      </c>
      <c r="E230" t="inlineStr">
        <is>
          <t>GULLSPÅNG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53354-2022</t>
        </is>
      </c>
      <c r="B231" s="1" t="n">
        <v>44879</v>
      </c>
      <c r="C231" s="1" t="n">
        <v>45182</v>
      </c>
      <c r="D231" t="inlineStr">
        <is>
          <t>VÄSTRA GÖTALANDS LÄN</t>
        </is>
      </c>
      <c r="E231" t="inlineStr">
        <is>
          <t>GULLSPÅNG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53823-2022</t>
        </is>
      </c>
      <c r="B232" s="1" t="n">
        <v>44880</v>
      </c>
      <c r="C232" s="1" t="n">
        <v>45182</v>
      </c>
      <c r="D232" t="inlineStr">
        <is>
          <t>VÄSTRA GÖTALANDS LÄN</t>
        </is>
      </c>
      <c r="E232" t="inlineStr">
        <is>
          <t>GULLSPÅNG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54234-2022</t>
        </is>
      </c>
      <c r="B233" s="1" t="n">
        <v>44881</v>
      </c>
      <c r="C233" s="1" t="n">
        <v>45182</v>
      </c>
      <c r="D233" t="inlineStr">
        <is>
          <t>VÄSTRA GÖTALANDS LÄN</t>
        </is>
      </c>
      <c r="E233" t="inlineStr">
        <is>
          <t>GULLSPÅNG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55624-2022</t>
        </is>
      </c>
      <c r="B234" s="1" t="n">
        <v>44883</v>
      </c>
      <c r="C234" s="1" t="n">
        <v>45182</v>
      </c>
      <c r="D234" t="inlineStr">
        <is>
          <t>VÄSTRA GÖTALANDS LÄN</t>
        </is>
      </c>
      <c r="E234" t="inlineStr">
        <is>
          <t>GULLSPÅNG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59204-2022</t>
        </is>
      </c>
      <c r="B235" s="1" t="n">
        <v>44897</v>
      </c>
      <c r="C235" s="1" t="n">
        <v>45182</v>
      </c>
      <c r="D235" t="inlineStr">
        <is>
          <t>VÄSTRA GÖTALANDS LÄN</t>
        </is>
      </c>
      <c r="E235" t="inlineStr">
        <is>
          <t>GULLSPÅNG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362-2023</t>
        </is>
      </c>
      <c r="B236" s="1" t="n">
        <v>44923</v>
      </c>
      <c r="C236" s="1" t="n">
        <v>45182</v>
      </c>
      <c r="D236" t="inlineStr">
        <is>
          <t>VÄSTRA GÖTALANDS LÄN</t>
        </is>
      </c>
      <c r="E236" t="inlineStr">
        <is>
          <t>GULLSPÅNG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6373-2023</t>
        </is>
      </c>
      <c r="B237" s="1" t="n">
        <v>44965</v>
      </c>
      <c r="C237" s="1" t="n">
        <v>45182</v>
      </c>
      <c r="D237" t="inlineStr">
        <is>
          <t>VÄSTRA GÖTALANDS LÄN</t>
        </is>
      </c>
      <c r="E237" t="inlineStr">
        <is>
          <t>GULLSPÅNG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7172-2023</t>
        </is>
      </c>
      <c r="B238" s="1" t="n">
        <v>44965</v>
      </c>
      <c r="C238" s="1" t="n">
        <v>45182</v>
      </c>
      <c r="D238" t="inlineStr">
        <is>
          <t>VÄSTRA GÖTALANDS LÄN</t>
        </is>
      </c>
      <c r="E238" t="inlineStr">
        <is>
          <t>GULLSPÅNG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6360-2023</t>
        </is>
      </c>
      <c r="B239" s="1" t="n">
        <v>44965</v>
      </c>
      <c r="C239" s="1" t="n">
        <v>45182</v>
      </c>
      <c r="D239" t="inlineStr">
        <is>
          <t>VÄSTRA GÖTALANDS LÄN</t>
        </is>
      </c>
      <c r="E239" t="inlineStr">
        <is>
          <t>GULLSPÅNG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7961-2023</t>
        </is>
      </c>
      <c r="B240" s="1" t="n">
        <v>44970</v>
      </c>
      <c r="C240" s="1" t="n">
        <v>45182</v>
      </c>
      <c r="D240" t="inlineStr">
        <is>
          <t>VÄSTRA GÖTALANDS LÄN</t>
        </is>
      </c>
      <c r="E240" t="inlineStr">
        <is>
          <t>GULLSPÅNG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7969-2023</t>
        </is>
      </c>
      <c r="B241" s="1" t="n">
        <v>44970</v>
      </c>
      <c r="C241" s="1" t="n">
        <v>45182</v>
      </c>
      <c r="D241" t="inlineStr">
        <is>
          <t>VÄSTRA GÖTALANDS LÄN</t>
        </is>
      </c>
      <c r="E241" t="inlineStr">
        <is>
          <t>GULLSPÅNG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7953-2023</t>
        </is>
      </c>
      <c r="B242" s="1" t="n">
        <v>44970</v>
      </c>
      <c r="C242" s="1" t="n">
        <v>45182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9481-2023</t>
        </is>
      </c>
      <c r="B243" s="1" t="n">
        <v>44977</v>
      </c>
      <c r="C243" s="1" t="n">
        <v>45182</v>
      </c>
      <c r="D243" t="inlineStr">
        <is>
          <t>VÄSTRA GÖTALANDS LÄN</t>
        </is>
      </c>
      <c r="E243" t="inlineStr">
        <is>
          <t>GULLSPÅNG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9483-2023</t>
        </is>
      </c>
      <c r="B244" s="1" t="n">
        <v>44977</v>
      </c>
      <c r="C244" s="1" t="n">
        <v>45182</v>
      </c>
      <c r="D244" t="inlineStr">
        <is>
          <t>VÄSTRA GÖTALANDS LÄN</t>
        </is>
      </c>
      <c r="E244" t="inlineStr">
        <is>
          <t>GULLSPÅNG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9486-2023</t>
        </is>
      </c>
      <c r="B245" s="1" t="n">
        <v>44977</v>
      </c>
      <c r="C245" s="1" t="n">
        <v>45182</v>
      </c>
      <c r="D245" t="inlineStr">
        <is>
          <t>VÄSTRA GÖTALANDS LÄN</t>
        </is>
      </c>
      <c r="E245" t="inlineStr">
        <is>
          <t>GULLSPÅNG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12889-2023</t>
        </is>
      </c>
      <c r="B246" s="1" t="n">
        <v>45001</v>
      </c>
      <c r="C246" s="1" t="n">
        <v>45182</v>
      </c>
      <c r="D246" t="inlineStr">
        <is>
          <t>VÄSTRA GÖTALANDS LÄN</t>
        </is>
      </c>
      <c r="E246" t="inlineStr">
        <is>
          <t>GULLSPÅNG</t>
        </is>
      </c>
      <c r="G246" t="n">
        <v>8.800000000000001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12901-2023</t>
        </is>
      </c>
      <c r="B247" s="1" t="n">
        <v>45001</v>
      </c>
      <c r="C247" s="1" t="n">
        <v>45182</v>
      </c>
      <c r="D247" t="inlineStr">
        <is>
          <t>VÄSTRA GÖTALANDS LÄN</t>
        </is>
      </c>
      <c r="E247" t="inlineStr">
        <is>
          <t>GULLSPÅNG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12895-2023</t>
        </is>
      </c>
      <c r="B248" s="1" t="n">
        <v>45001</v>
      </c>
      <c r="C248" s="1" t="n">
        <v>45182</v>
      </c>
      <c r="D248" t="inlineStr">
        <is>
          <t>VÄSTRA GÖTALANDS LÄN</t>
        </is>
      </c>
      <c r="E248" t="inlineStr">
        <is>
          <t>GULLSPÅNG</t>
        </is>
      </c>
      <c r="G248" t="n">
        <v>8.800000000000001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13049-2023</t>
        </is>
      </c>
      <c r="B249" s="1" t="n">
        <v>45002</v>
      </c>
      <c r="C249" s="1" t="n">
        <v>45182</v>
      </c>
      <c r="D249" t="inlineStr">
        <is>
          <t>VÄSTRA GÖTALANDS LÄN</t>
        </is>
      </c>
      <c r="E249" t="inlineStr">
        <is>
          <t>GULLSPÅNG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17388-2023</t>
        </is>
      </c>
      <c r="B250" s="1" t="n">
        <v>45035</v>
      </c>
      <c r="C250" s="1" t="n">
        <v>45182</v>
      </c>
      <c r="D250" t="inlineStr">
        <is>
          <t>VÄSTRA GÖTALANDS LÄN</t>
        </is>
      </c>
      <c r="E250" t="inlineStr">
        <is>
          <t>GULLSPÅNG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22328-2023</t>
        </is>
      </c>
      <c r="B251" s="1" t="n">
        <v>45070</v>
      </c>
      <c r="C251" s="1" t="n">
        <v>45182</v>
      </c>
      <c r="D251" t="inlineStr">
        <is>
          <t>VÄSTRA GÖTALANDS LÄN</t>
        </is>
      </c>
      <c r="E251" t="inlineStr">
        <is>
          <t>GULLSPÅNG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23166-2023</t>
        </is>
      </c>
      <c r="B252" s="1" t="n">
        <v>45075</v>
      </c>
      <c r="C252" s="1" t="n">
        <v>45182</v>
      </c>
      <c r="D252" t="inlineStr">
        <is>
          <t>VÄSTRA GÖTALANDS LÄN</t>
        </is>
      </c>
      <c r="E252" t="inlineStr">
        <is>
          <t>GULLSPÅNG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25554-2023</t>
        </is>
      </c>
      <c r="B253" s="1" t="n">
        <v>45082</v>
      </c>
      <c r="C253" s="1" t="n">
        <v>45182</v>
      </c>
      <c r="D253" t="inlineStr">
        <is>
          <t>VÄSTRA GÖTALANDS LÄN</t>
        </is>
      </c>
      <c r="E253" t="inlineStr">
        <is>
          <t>GULLSPÅNG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25882-2023</t>
        </is>
      </c>
      <c r="B254" s="1" t="n">
        <v>45090</v>
      </c>
      <c r="C254" s="1" t="n">
        <v>45182</v>
      </c>
      <c r="D254" t="inlineStr">
        <is>
          <t>VÄSTRA GÖTALANDS LÄN</t>
        </is>
      </c>
      <c r="E254" t="inlineStr">
        <is>
          <t>GULLSPÅNG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29209-2023</t>
        </is>
      </c>
      <c r="B255" s="1" t="n">
        <v>45097</v>
      </c>
      <c r="C255" s="1" t="n">
        <v>45182</v>
      </c>
      <c r="D255" t="inlineStr">
        <is>
          <t>VÄSTRA GÖTALANDS LÄN</t>
        </is>
      </c>
      <c r="E255" t="inlineStr">
        <is>
          <t>GULLSPÅNG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29203-2023</t>
        </is>
      </c>
      <c r="B256" s="1" t="n">
        <v>45097</v>
      </c>
      <c r="C256" s="1" t="n">
        <v>45182</v>
      </c>
      <c r="D256" t="inlineStr">
        <is>
          <t>VÄSTRA GÖTALANDS LÄN</t>
        </is>
      </c>
      <c r="E256" t="inlineStr">
        <is>
          <t>GULLSPÅNG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29171-2023</t>
        </is>
      </c>
      <c r="B257" s="1" t="n">
        <v>45097</v>
      </c>
      <c r="C257" s="1" t="n">
        <v>45182</v>
      </c>
      <c r="D257" t="inlineStr">
        <is>
          <t>VÄSTRA GÖTALANDS LÄN</t>
        </is>
      </c>
      <c r="E257" t="inlineStr">
        <is>
          <t>GULLSPÅNG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29199-2023</t>
        </is>
      </c>
      <c r="B258" s="1" t="n">
        <v>45097</v>
      </c>
      <c r="C258" s="1" t="n">
        <v>45182</v>
      </c>
      <c r="D258" t="inlineStr">
        <is>
          <t>VÄSTRA GÖTALANDS LÄN</t>
        </is>
      </c>
      <c r="E258" t="inlineStr">
        <is>
          <t>GULLSPÅNG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45182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32564-2023</t>
        </is>
      </c>
      <c r="B260" s="1" t="n">
        <v>45111</v>
      </c>
      <c r="C260" s="1" t="n">
        <v>45182</v>
      </c>
      <c r="D260" t="inlineStr">
        <is>
          <t>VÄSTRA GÖTALANDS LÄN</t>
        </is>
      </c>
      <c r="E260" t="inlineStr">
        <is>
          <t>GULLSPÅNG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36922-2023</t>
        </is>
      </c>
      <c r="B261" s="1" t="n">
        <v>45153</v>
      </c>
      <c r="C261" s="1" t="n">
        <v>45182</v>
      </c>
      <c r="D261" t="inlineStr">
        <is>
          <t>VÄSTRA GÖTALANDS LÄN</t>
        </is>
      </c>
      <c r="E261" t="inlineStr">
        <is>
          <t>GULLSPÅNG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39311-2023</t>
        </is>
      </c>
      <c r="B262" s="1" t="n">
        <v>45162</v>
      </c>
      <c r="C262" s="1" t="n">
        <v>45182</v>
      </c>
      <c r="D262" t="inlineStr">
        <is>
          <t>VÄSTRA GÖTALANDS LÄN</t>
        </is>
      </c>
      <c r="E262" t="inlineStr">
        <is>
          <t>GULLSPÅNG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2023-09-13T06:37:26Z</dcterms:created>
  <dcterms:modified xmlns:dcterms="http://purl.org/dc/terms/" xmlns:xsi="http://www.w3.org/2001/XMLSchema-instance" xsi:type="dcterms:W3CDTF">2023-09-13T06:37:26Z</dcterms:modified>
</cp:coreProperties>
</file>