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45188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47667-2020.xlsx", "A 47667-2020")</f>
        <v/>
      </c>
      <c r="T2">
        <f>HYPERLINK("https://klasma.github.io/Logging_HAGFORS/kartor/A 47667-2020.png", "A 47667-2020")</f>
        <v/>
      </c>
      <c r="V2">
        <f>HYPERLINK("https://klasma.github.io/Logging_HAGFORS/klagomål/A 47667-2020.docx", "A 47667-2020")</f>
        <v/>
      </c>
      <c r="W2">
        <f>HYPERLINK("https://klasma.github.io/Logging_HAGFORS/klagomålsmail/A 47667-2020.docx", "A 47667-2020")</f>
        <v/>
      </c>
      <c r="X2">
        <f>HYPERLINK("https://klasma.github.io/Logging_HAGFORS/tillsyn/A 47667-2020.docx", "A 47667-2020")</f>
        <v/>
      </c>
      <c r="Y2">
        <f>HYPERLINK("https://klasma.github.io/Logging_HAGFORS/tillsynsmail/A 47667-2020.docx", "A 47667-2020")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45188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HYPERLINK("https://klasma.github.io/Logging_HAGFORS/artfynd/A 39627-2023.xlsx", "A 39627-2023")</f>
        <v/>
      </c>
      <c r="T3">
        <f>HYPERLINK("https://klasma.github.io/Logging_HAGFORS/kartor/A 39627-2023.png", "A 39627-2023")</f>
        <v/>
      </c>
      <c r="V3">
        <f>HYPERLINK("https://klasma.github.io/Logging_HAGFORS/klagomål/A 39627-2023.docx", "A 39627-2023")</f>
        <v/>
      </c>
      <c r="W3">
        <f>HYPERLINK("https://klasma.github.io/Logging_HAGFORS/klagomålsmail/A 39627-2023.docx", "A 39627-2023")</f>
        <v/>
      </c>
      <c r="X3">
        <f>HYPERLINK("https://klasma.github.io/Logging_HAGFORS/tillsyn/A 39627-2023.docx", "A 39627-2023")</f>
        <v/>
      </c>
      <c r="Y3">
        <f>HYPERLINK("https://klasma.github.io/Logging_HAGFORS/tillsynsmail/A 39627-2023.docx",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45188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HYPERLINK("https://klasma.github.io/Logging_HAGFORS/artfynd/A 46698-2021.xlsx", "A 46698-2021")</f>
        <v/>
      </c>
      <c r="T4">
        <f>HYPERLINK("https://klasma.github.io/Logging_HAGFORS/kartor/A 46698-2021.png", "A 46698-2021")</f>
        <v/>
      </c>
      <c r="V4">
        <f>HYPERLINK("https://klasma.github.io/Logging_HAGFORS/klagomål/A 46698-2021.docx", "A 46698-2021")</f>
        <v/>
      </c>
      <c r="W4">
        <f>HYPERLINK("https://klasma.github.io/Logging_HAGFORS/klagomålsmail/A 46698-2021.docx", "A 46698-2021")</f>
        <v/>
      </c>
      <c r="X4">
        <f>HYPERLINK("https://klasma.github.io/Logging_HAGFORS/tillsyn/A 46698-2021.docx", "A 46698-2021")</f>
        <v/>
      </c>
      <c r="Y4">
        <f>HYPERLINK("https://klasma.github.io/Logging_HAGFORS/tillsynsmail/A 46698-2021.docx", "A 46698-2021")</f>
        <v/>
      </c>
    </row>
    <row r="5" ht="15" customHeight="1">
      <c r="A5" t="inlineStr">
        <is>
          <t>A 17619-2023</t>
        </is>
      </c>
      <c r="B5" s="1" t="n">
        <v>45036</v>
      </c>
      <c r="C5" s="1" t="n">
        <v>45188</v>
      </c>
      <c r="D5" t="inlineStr">
        <is>
          <t>VÄRMLANDS LÄN</t>
        </is>
      </c>
      <c r="E5" t="inlineStr">
        <is>
          <t>HAGFORS</t>
        </is>
      </c>
      <c r="F5" t="inlineStr">
        <is>
          <t>Kyrkan</t>
        </is>
      </c>
      <c r="G5" t="n">
        <v>3.1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Garnlav
Kortskaftad ärgspik
Mörk kolflarnlav
Dropptaggsvamp
Mindre märgborre</t>
        </is>
      </c>
      <c r="S5">
        <f>HYPERLINK("https://klasma.github.io/Logging_HAGFORS/artfynd/A 17619-2023.xlsx", "A 17619-2023")</f>
        <v/>
      </c>
      <c r="T5">
        <f>HYPERLINK("https://klasma.github.io/Logging_HAGFORS/kartor/A 17619-2023.png", "A 17619-2023")</f>
        <v/>
      </c>
      <c r="V5">
        <f>HYPERLINK("https://klasma.github.io/Logging_HAGFORS/klagomål/A 17619-2023.docx", "A 17619-2023")</f>
        <v/>
      </c>
      <c r="W5">
        <f>HYPERLINK("https://klasma.github.io/Logging_HAGFORS/klagomålsmail/A 17619-2023.docx", "A 17619-2023")</f>
        <v/>
      </c>
      <c r="X5">
        <f>HYPERLINK("https://klasma.github.io/Logging_HAGFORS/tillsyn/A 17619-2023.docx", "A 17619-2023")</f>
        <v/>
      </c>
      <c r="Y5">
        <f>HYPERLINK("https://klasma.github.io/Logging_HAGFORS/tillsynsmail/A 17619-2023.docx", "A 17619-2023")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45188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656-2022.xlsx", "A 656-2022")</f>
        <v/>
      </c>
      <c r="T6">
        <f>HYPERLINK("https://klasma.github.io/Logging_HAGFORS/kartor/A 656-2022.png", "A 656-2022")</f>
        <v/>
      </c>
      <c r="V6">
        <f>HYPERLINK("https://klasma.github.io/Logging_HAGFORS/klagomål/A 656-2022.docx", "A 656-2022")</f>
        <v/>
      </c>
      <c r="W6">
        <f>HYPERLINK("https://klasma.github.io/Logging_HAGFORS/klagomålsmail/A 656-2022.docx", "A 656-2022")</f>
        <v/>
      </c>
      <c r="X6">
        <f>HYPERLINK("https://klasma.github.io/Logging_HAGFORS/tillsyn/A 656-2022.docx", "A 656-2022")</f>
        <v/>
      </c>
      <c r="Y6">
        <f>HYPERLINK("https://klasma.github.io/Logging_HAGFORS/tillsynsmail/A 656-2022.docx", "A 656-2022")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45188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59035-2018.xlsx", "A 59035-2018")</f>
        <v/>
      </c>
      <c r="T7">
        <f>HYPERLINK("https://klasma.github.io/Logging_HAGFORS/kartor/A 59035-2018.png", "A 59035-2018")</f>
        <v/>
      </c>
      <c r="V7">
        <f>HYPERLINK("https://klasma.github.io/Logging_HAGFORS/klagomål/A 59035-2018.docx", "A 59035-2018")</f>
        <v/>
      </c>
      <c r="W7">
        <f>HYPERLINK("https://klasma.github.io/Logging_HAGFORS/klagomålsmail/A 59035-2018.docx", "A 59035-2018")</f>
        <v/>
      </c>
      <c r="X7">
        <f>HYPERLINK("https://klasma.github.io/Logging_HAGFORS/tillsyn/A 59035-2018.docx", "A 59035-2018")</f>
        <v/>
      </c>
      <c r="Y7">
        <f>HYPERLINK("https://klasma.github.io/Logging_HAGFORS/tillsynsmail/A 59035-2018.docx", "A 59035-2018")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45188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51021-2019.xlsx", "A 51021-2019")</f>
        <v/>
      </c>
      <c r="T8">
        <f>HYPERLINK("https://klasma.github.io/Logging_HAGFORS/kartor/A 51021-2019.png", "A 51021-2019")</f>
        <v/>
      </c>
      <c r="V8">
        <f>HYPERLINK("https://klasma.github.io/Logging_HAGFORS/klagomål/A 51021-2019.docx", "A 51021-2019")</f>
        <v/>
      </c>
      <c r="W8">
        <f>HYPERLINK("https://klasma.github.io/Logging_HAGFORS/klagomålsmail/A 51021-2019.docx", "A 51021-2019")</f>
        <v/>
      </c>
      <c r="X8">
        <f>HYPERLINK("https://klasma.github.io/Logging_HAGFORS/tillsyn/A 51021-2019.docx", "A 51021-2019")</f>
        <v/>
      </c>
      <c r="Y8">
        <f>HYPERLINK("https://klasma.github.io/Logging_HAGFORS/tillsynsmail/A 51021-2019.docx", "A 51021-2019")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45188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47721-2020.xlsx", "A 47721-2020")</f>
        <v/>
      </c>
      <c r="T9">
        <f>HYPERLINK("https://klasma.github.io/Logging_HAGFORS/kartor/A 47721-2020.png", "A 47721-2020")</f>
        <v/>
      </c>
      <c r="V9">
        <f>HYPERLINK("https://klasma.github.io/Logging_HAGFORS/klagomål/A 47721-2020.docx", "A 47721-2020")</f>
        <v/>
      </c>
      <c r="W9">
        <f>HYPERLINK("https://klasma.github.io/Logging_HAGFORS/klagomålsmail/A 47721-2020.docx", "A 47721-2020")</f>
        <v/>
      </c>
      <c r="X9">
        <f>HYPERLINK("https://klasma.github.io/Logging_HAGFORS/tillsyn/A 47721-2020.docx", "A 47721-2020")</f>
        <v/>
      </c>
      <c r="Y9">
        <f>HYPERLINK("https://klasma.github.io/Logging_HAGFORS/tillsynsmail/A 47721-2020.docx", "A 47721-2020")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45188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45073-2021.xlsx", "A 45073-2021")</f>
        <v/>
      </c>
      <c r="T10">
        <f>HYPERLINK("https://klasma.github.io/Logging_HAGFORS/kartor/A 45073-2021.png", "A 45073-2021")</f>
        <v/>
      </c>
      <c r="V10">
        <f>HYPERLINK("https://klasma.github.io/Logging_HAGFORS/klagomål/A 45073-2021.docx", "A 45073-2021")</f>
        <v/>
      </c>
      <c r="W10">
        <f>HYPERLINK("https://klasma.github.io/Logging_HAGFORS/klagomålsmail/A 45073-2021.docx", "A 45073-2021")</f>
        <v/>
      </c>
      <c r="X10">
        <f>HYPERLINK("https://klasma.github.io/Logging_HAGFORS/tillsyn/A 45073-2021.docx", "A 45073-2021")</f>
        <v/>
      </c>
      <c r="Y10">
        <f>HYPERLINK("https://klasma.github.io/Logging_HAGFORS/tillsynsmail/A 45073-2021.docx", "A 45073-2021")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45188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6986-2022.xlsx", "A 6986-2022")</f>
        <v/>
      </c>
      <c r="T11">
        <f>HYPERLINK("https://klasma.github.io/Logging_HAGFORS/kartor/A 6986-2022.png", "A 6986-2022")</f>
        <v/>
      </c>
      <c r="V11">
        <f>HYPERLINK("https://klasma.github.io/Logging_HAGFORS/klagomål/A 6986-2022.docx", "A 6986-2022")</f>
        <v/>
      </c>
      <c r="W11">
        <f>HYPERLINK("https://klasma.github.io/Logging_HAGFORS/klagomålsmail/A 6986-2022.docx", "A 6986-2022")</f>
        <v/>
      </c>
      <c r="X11">
        <f>HYPERLINK("https://klasma.github.io/Logging_HAGFORS/tillsyn/A 6986-2022.docx", "A 6986-2022")</f>
        <v/>
      </c>
      <c r="Y11">
        <f>HYPERLINK("https://klasma.github.io/Logging_HAGFORS/tillsynsmail/A 6986-2022.docx", "A 6986-2022")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45188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56083-2022.xlsx", "A 56083-2022")</f>
        <v/>
      </c>
      <c r="T12">
        <f>HYPERLINK("https://klasma.github.io/Logging_HAGFORS/kartor/A 56083-2022.png", "A 56083-2022")</f>
        <v/>
      </c>
      <c r="V12">
        <f>HYPERLINK("https://klasma.github.io/Logging_HAGFORS/klagomål/A 56083-2022.docx", "A 56083-2022")</f>
        <v/>
      </c>
      <c r="W12">
        <f>HYPERLINK("https://klasma.github.io/Logging_HAGFORS/klagomålsmail/A 56083-2022.docx", "A 56083-2022")</f>
        <v/>
      </c>
      <c r="X12">
        <f>HYPERLINK("https://klasma.github.io/Logging_HAGFORS/tillsyn/A 56083-2022.docx", "A 56083-2022")</f>
        <v/>
      </c>
      <c r="Y12">
        <f>HYPERLINK("https://klasma.github.io/Logging_HAGFORS/tillsynsmail/A 56083-2022.docx", "A 56083-2022")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45188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45188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45188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45188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45188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45188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45188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45188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45188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45188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45188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45188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45188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45188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45188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45188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45188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45188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45188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45188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45188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45188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45188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45188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45188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45188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45188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45188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45188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45188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45188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45188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45188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45188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45188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45188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45188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45188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45188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45188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45188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45188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45188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45188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45188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45188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45188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45188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45188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45188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45188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45188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45188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45188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45188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45188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45188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45188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45188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45188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45188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45188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45188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45188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45188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45188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45188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45188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45188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45188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45188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45188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45188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45188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45188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45188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45188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45188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45188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45188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45188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45188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45188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45188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45188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45188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45188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45188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45188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45188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45188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45188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45188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45188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45188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45188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45188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45188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45188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45188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45188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45188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45188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45188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45188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45188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45188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45188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45188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45188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45188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45188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45188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45188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45188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45188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45188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45188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45188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45188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45188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45188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45188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45188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45188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45188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45188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45188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45188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45188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45188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45188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45188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45188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45188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45188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45188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45188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45188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45188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45188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45188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45188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45188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45188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45188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45188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45188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45188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45188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45188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45188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45188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45188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45188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45188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45188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45188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45188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45188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45188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45188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45188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45188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45188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45188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45188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45188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45188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45188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45188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45188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45188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45188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45188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45188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45188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45188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45188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45188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45188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45188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45188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45188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45188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45188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45188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45188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45188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45188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45188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45188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45188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45188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45188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45188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45188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45188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45188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45188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45188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45188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45188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45188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45188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45188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45188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45188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45188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45188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45188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45188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45188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45188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45188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45188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45188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45188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45188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45188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45188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45188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45188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45188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45188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45188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45188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45188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45188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45188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45188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45188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45188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45188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45188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45188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45188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45188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45188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45188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45188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45188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45188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45188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45188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45188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45188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45188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45188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45188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45188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45188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45188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45188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45188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45188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45188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45188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45188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45188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45188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45188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45188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45188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45188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45188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45188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45188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45188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45188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45188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45188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45188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45188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45188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45188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45188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45188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45188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45188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45188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45188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45188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45188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45188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45188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45188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45188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45188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45188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45188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45188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45188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45188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45188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45188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45188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45188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45188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45188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45188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45188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45188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45188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45188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45188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45188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45188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45188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45188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45188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45188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45188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45188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45188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45188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45188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45188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45188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45188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45188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45188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45188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45188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45188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45188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45188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45188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45188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45188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45188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45188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45188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45188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45188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45188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45188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45188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45188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45188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45188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45188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45188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45188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45188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45188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45188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45188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45188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45188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45188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45188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45188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45188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45188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45188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45188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45188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45188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45188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45188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45188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45188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45188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45188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45188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45188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45188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45188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45188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45188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45188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45188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45188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45188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45188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45188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45188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45188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45188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45188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45188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45188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45188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45188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45188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45188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45188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45188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45188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45188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45188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45188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45188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45188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45188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45188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45188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45188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45188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45188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45188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45188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45188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45188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45188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45188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45188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45188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45188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45188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45188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45188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45188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45188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45188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45188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45188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45188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45188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45188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45188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45188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45188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45188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45188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45188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45188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45188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45188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45188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45188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45188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45188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45188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45188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45188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45188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45188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45188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45188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45188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45188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45188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45188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45188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45188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45188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45188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45188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45188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45188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45188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45188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45188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45188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45188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45188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45188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45188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45188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45188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45188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45188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45188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45188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45188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45188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45188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45188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45188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45188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45188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45188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45188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45188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45188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45188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45188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45188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45188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45188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45188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45188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45188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45188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45188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45188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45188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45188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45188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45188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45188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45188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45188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45188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45188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45188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45188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45188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45188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45188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45188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45188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45188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45188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45188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45188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45188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45188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45188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45188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45188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45188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45188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41189-2023</t>
        </is>
      </c>
      <c r="B528" s="1" t="n">
        <v>45174</v>
      </c>
      <c r="C528" s="1" t="n">
        <v>45188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>
      <c r="A529" t="inlineStr">
        <is>
          <t>A 42735-2023</t>
        </is>
      </c>
      <c r="B529" s="1" t="n">
        <v>45181</v>
      </c>
      <c r="C529" s="1" t="n">
        <v>45188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2023-09-19T06:43:24Z</dcterms:created>
  <dcterms:modified xmlns:dcterms="http://purl.org/dc/terms/" xmlns:xsi="http://www.w3.org/2001/XMLSchema-instance" xsi:type="dcterms:W3CDTF">2023-09-19T06:43:25Z</dcterms:modified>
</cp:coreProperties>
</file>