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45171</v>
      </c>
      <c r="D2" t="inlineStr">
        <is>
          <t>SKÅNE LÄN</t>
        </is>
      </c>
      <c r="E2" t="inlineStr">
        <is>
          <t>HELSINGBORG</t>
        </is>
      </c>
      <c r="G2" t="n">
        <v>31.7</v>
      </c>
      <c r="H2" t="n">
        <v>12</v>
      </c>
      <c r="I2" t="n">
        <v>18</v>
      </c>
      <c r="J2" t="n">
        <v>19</v>
      </c>
      <c r="K2" t="n">
        <v>2</v>
      </c>
      <c r="L2" t="n">
        <v>2</v>
      </c>
      <c r="M2" t="n">
        <v>1</v>
      </c>
      <c r="N2" t="n">
        <v>0</v>
      </c>
      <c r="O2" t="n">
        <v>24</v>
      </c>
      <c r="P2" t="n">
        <v>5</v>
      </c>
      <c r="Q2" t="n">
        <v>50</v>
      </c>
      <c r="R2" s="2" t="inlineStr">
        <is>
          <t>Skogsalm
Ask
Blåsvart brunbagge
Gråtrut
Skillerticka
Bokvårtlav
Dvärgklokrypare
Dvärgstumpbagge
Fyrfläckad vedsvampbagge
Getinglik svampmygga
Gråbandad trägnagare
Gulsparv
Hålskenknäppare
Kråka
Matt pricklav
Orangepudrad klotterlav
Plectophloeus nubigena
Skogsveronika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t>
        </is>
      </c>
      <c r="S2">
        <f>HYPERLINK("https://klasma.github.io/Logging_HELSINGBORG/artfynd/A 53008-2019.xlsx")</f>
        <v/>
      </c>
      <c r="T2">
        <f>HYPERLINK("https://klasma.github.io/Logging_HELSINGBORG/kartor/A 53008-2019.png")</f>
        <v/>
      </c>
      <c r="V2">
        <f>HYPERLINK("https://klasma.github.io/Logging_HELSINGBORG/klagomål/A 53008-2019.docx")</f>
        <v/>
      </c>
      <c r="W2">
        <f>HYPERLINK("https://klasma.github.io/Logging_HELSINGBORG/klagomålsmail/A 53008-2019.docx")</f>
        <v/>
      </c>
      <c r="X2">
        <f>HYPERLINK("https://klasma.github.io/Logging_HELSINGBORG/tillsyn/A 53008-2019.docx")</f>
        <v/>
      </c>
      <c r="Y2">
        <f>HYPERLINK("https://klasma.github.io/Logging_HELSINGBORG/tillsynsmail/A 53008-2019.docx")</f>
        <v/>
      </c>
    </row>
    <row r="3" ht="15" customHeight="1">
      <c r="A3" t="inlineStr">
        <is>
          <t>A 63942-2020</t>
        </is>
      </c>
      <c r="B3" s="1" t="n">
        <v>44167</v>
      </c>
      <c r="C3" s="1" t="n">
        <v>45171</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HYPERLINK("https://klasma.github.io/Logging_HELSINGBORG/artfynd/A 63942-2020.xlsx")</f>
        <v/>
      </c>
      <c r="T3">
        <f>HYPERLINK("https://klasma.github.io/Logging_HELSINGBORG/kartor/A 63942-2020.png")</f>
        <v/>
      </c>
      <c r="V3">
        <f>HYPERLINK("https://klasma.github.io/Logging_HELSINGBORG/klagomål/A 63942-2020.docx")</f>
        <v/>
      </c>
      <c r="W3">
        <f>HYPERLINK("https://klasma.github.io/Logging_HELSINGBORG/klagomålsmail/A 63942-2020.docx")</f>
        <v/>
      </c>
      <c r="X3">
        <f>HYPERLINK("https://klasma.github.io/Logging_HELSINGBORG/tillsyn/A 63942-2020.docx")</f>
        <v/>
      </c>
      <c r="Y3">
        <f>HYPERLINK("https://klasma.github.io/Logging_HELSINGBORG/tillsynsmail/A 63942-2020.docx")</f>
        <v/>
      </c>
    </row>
    <row r="4" ht="15" customHeight="1">
      <c r="A4" t="inlineStr">
        <is>
          <t>A 5541-2021</t>
        </is>
      </c>
      <c r="B4" s="1" t="n">
        <v>44230</v>
      </c>
      <c r="C4" s="1" t="n">
        <v>45171</v>
      </c>
      <c r="D4" t="inlineStr">
        <is>
          <t>SKÅNE LÄN</t>
        </is>
      </c>
      <c r="E4" t="inlineStr">
        <is>
          <t>HELSINGBORG</t>
        </is>
      </c>
      <c r="G4" t="n">
        <v>10.2</v>
      </c>
      <c r="H4" t="n">
        <v>0</v>
      </c>
      <c r="I4" t="n">
        <v>5</v>
      </c>
      <c r="J4" t="n">
        <v>3</v>
      </c>
      <c r="K4" t="n">
        <v>0</v>
      </c>
      <c r="L4" t="n">
        <v>1</v>
      </c>
      <c r="M4" t="n">
        <v>0</v>
      </c>
      <c r="N4" t="n">
        <v>0</v>
      </c>
      <c r="O4" t="n">
        <v>4</v>
      </c>
      <c r="P4" t="n">
        <v>1</v>
      </c>
      <c r="Q4" t="n">
        <v>9</v>
      </c>
      <c r="R4" s="2" t="inlineStr">
        <is>
          <t>Ask
Bokvårtlav
Matt pricklav
Oxtungssvamp
Grå skärelav
Lönnlav
Skuggsprötmossa
Stubbspretmossa
Trubbfjädermossa</t>
        </is>
      </c>
      <c r="S4">
        <f>HYPERLINK("https://klasma.github.io/Logging_HELSINGBORG/artfynd/A 5541-2021.xlsx")</f>
        <v/>
      </c>
      <c r="T4">
        <f>HYPERLINK("https://klasma.github.io/Logging_HELSINGBORG/kartor/A 5541-2021.png")</f>
        <v/>
      </c>
      <c r="V4">
        <f>HYPERLINK("https://klasma.github.io/Logging_HELSINGBORG/klagomål/A 5541-2021.docx")</f>
        <v/>
      </c>
      <c r="W4">
        <f>HYPERLINK("https://klasma.github.io/Logging_HELSINGBORG/klagomålsmail/A 5541-2021.docx")</f>
        <v/>
      </c>
      <c r="X4">
        <f>HYPERLINK("https://klasma.github.io/Logging_HELSINGBORG/tillsyn/A 5541-2021.docx")</f>
        <v/>
      </c>
      <c r="Y4">
        <f>HYPERLINK("https://klasma.github.io/Logging_HELSINGBORG/tillsynsmail/A 5541-2021.docx")</f>
        <v/>
      </c>
    </row>
    <row r="5" ht="15" customHeight="1">
      <c r="A5" t="inlineStr">
        <is>
          <t>A 13467-2023</t>
        </is>
      </c>
      <c r="B5" s="1" t="n">
        <v>45005</v>
      </c>
      <c r="C5" s="1" t="n">
        <v>45171</v>
      </c>
      <c r="D5" t="inlineStr">
        <is>
          <t>SKÅNE LÄN</t>
        </is>
      </c>
      <c r="E5" t="inlineStr">
        <is>
          <t>HELSINGBORG</t>
        </is>
      </c>
      <c r="G5" t="n">
        <v>2.3</v>
      </c>
      <c r="H5" t="n">
        <v>2</v>
      </c>
      <c r="I5" t="n">
        <v>2</v>
      </c>
      <c r="J5" t="n">
        <v>3</v>
      </c>
      <c r="K5" t="n">
        <v>0</v>
      </c>
      <c r="L5" t="n">
        <v>0</v>
      </c>
      <c r="M5" t="n">
        <v>0</v>
      </c>
      <c r="N5" t="n">
        <v>0</v>
      </c>
      <c r="O5" t="n">
        <v>3</v>
      </c>
      <c r="P5" t="n">
        <v>0</v>
      </c>
      <c r="Q5" t="n">
        <v>5</v>
      </c>
      <c r="R5" s="2" t="inlineStr">
        <is>
          <t>Gulsparv
Hypoxylon petriniae
Kråka
Grå skärelav
Gulnål</t>
        </is>
      </c>
      <c r="S5">
        <f>HYPERLINK("https://klasma.github.io/Logging_HELSINGBORG/artfynd/A 13467-2023.xlsx")</f>
        <v/>
      </c>
      <c r="T5">
        <f>HYPERLINK("https://klasma.github.io/Logging_HELSINGBORG/kartor/A 13467-2023.png")</f>
        <v/>
      </c>
      <c r="V5">
        <f>HYPERLINK("https://klasma.github.io/Logging_HELSINGBORG/klagomål/A 13467-2023.docx")</f>
        <v/>
      </c>
      <c r="W5">
        <f>HYPERLINK("https://klasma.github.io/Logging_HELSINGBORG/klagomålsmail/A 13467-2023.docx")</f>
        <v/>
      </c>
      <c r="X5">
        <f>HYPERLINK("https://klasma.github.io/Logging_HELSINGBORG/tillsyn/A 13467-2023.docx")</f>
        <v/>
      </c>
      <c r="Y5">
        <f>HYPERLINK("https://klasma.github.io/Logging_HELSINGBORG/tillsynsmail/A 13467-2023.docx")</f>
        <v/>
      </c>
    </row>
    <row r="6" ht="15" customHeight="1">
      <c r="A6" t="inlineStr">
        <is>
          <t>A 38637-2018</t>
        </is>
      </c>
      <c r="B6" s="1" t="n">
        <v>43339</v>
      </c>
      <c r="C6" s="1" t="n">
        <v>45171</v>
      </c>
      <c r="D6" t="inlineStr">
        <is>
          <t>SKÅNE LÄN</t>
        </is>
      </c>
      <c r="E6" t="inlineStr">
        <is>
          <t>HELSINGBORG</t>
        </is>
      </c>
      <c r="G6" t="n">
        <v>1.5</v>
      </c>
      <c r="H6" t="n">
        <v>0</v>
      </c>
      <c r="I6" t="n">
        <v>0</v>
      </c>
      <c r="J6" t="n">
        <v>0</v>
      </c>
      <c r="K6" t="n">
        <v>0</v>
      </c>
      <c r="L6" t="n">
        <v>0</v>
      </c>
      <c r="M6" t="n">
        <v>0</v>
      </c>
      <c r="N6" t="n">
        <v>0</v>
      </c>
      <c r="O6" t="n">
        <v>0</v>
      </c>
      <c r="P6" t="n">
        <v>0</v>
      </c>
      <c r="Q6" t="n">
        <v>0</v>
      </c>
      <c r="R6" s="2" t="inlineStr"/>
    </row>
    <row r="7" ht="15" customHeight="1">
      <c r="A7" t="inlineStr">
        <is>
          <t>A 53196-2019</t>
        </is>
      </c>
      <c r="B7" s="1" t="n">
        <v>43748</v>
      </c>
      <c r="C7" s="1" t="n">
        <v>45171</v>
      </c>
      <c r="D7" t="inlineStr">
        <is>
          <t>SKÅNE LÄN</t>
        </is>
      </c>
      <c r="E7" t="inlineStr">
        <is>
          <t>HELSINGBORG</t>
        </is>
      </c>
      <c r="G7" t="n">
        <v>1.6</v>
      </c>
      <c r="H7" t="n">
        <v>0</v>
      </c>
      <c r="I7" t="n">
        <v>0</v>
      </c>
      <c r="J7" t="n">
        <v>0</v>
      </c>
      <c r="K7" t="n">
        <v>0</v>
      </c>
      <c r="L7" t="n">
        <v>0</v>
      </c>
      <c r="M7" t="n">
        <v>0</v>
      </c>
      <c r="N7" t="n">
        <v>0</v>
      </c>
      <c r="O7" t="n">
        <v>0</v>
      </c>
      <c r="P7" t="n">
        <v>0</v>
      </c>
      <c r="Q7" t="n">
        <v>0</v>
      </c>
      <c r="R7" s="2" t="inlineStr"/>
    </row>
    <row r="8" ht="15" customHeight="1">
      <c r="A8" t="inlineStr">
        <is>
          <t>A 12651-2022</t>
        </is>
      </c>
      <c r="B8" s="1" t="n">
        <v>44641</v>
      </c>
      <c r="C8" s="1" t="n">
        <v>45171</v>
      </c>
      <c r="D8" t="inlineStr">
        <is>
          <t>SKÅNE LÄN</t>
        </is>
      </c>
      <c r="E8" t="inlineStr">
        <is>
          <t>HELSINGBORG</t>
        </is>
      </c>
      <c r="G8" t="n">
        <v>3.2</v>
      </c>
      <c r="H8" t="n">
        <v>0</v>
      </c>
      <c r="I8" t="n">
        <v>0</v>
      </c>
      <c r="J8" t="n">
        <v>0</v>
      </c>
      <c r="K8" t="n">
        <v>0</v>
      </c>
      <c r="L8" t="n">
        <v>0</v>
      </c>
      <c r="M8" t="n">
        <v>0</v>
      </c>
      <c r="N8" t="n">
        <v>0</v>
      </c>
      <c r="O8" t="n">
        <v>0</v>
      </c>
      <c r="P8" t="n">
        <v>0</v>
      </c>
      <c r="Q8" t="n">
        <v>0</v>
      </c>
      <c r="R8" s="2" t="inlineStr"/>
    </row>
    <row r="9" ht="15" customHeight="1">
      <c r="A9" t="inlineStr">
        <is>
          <t>A 54431-2022</t>
        </is>
      </c>
      <c r="B9" s="1" t="n">
        <v>44880</v>
      </c>
      <c r="C9" s="1" t="n">
        <v>45171</v>
      </c>
      <c r="D9" t="inlineStr">
        <is>
          <t>SKÅNE LÄN</t>
        </is>
      </c>
      <c r="E9" t="inlineStr">
        <is>
          <t>HELSINGBORG</t>
        </is>
      </c>
      <c r="F9" t="inlineStr">
        <is>
          <t>Kommuner</t>
        </is>
      </c>
      <c r="G9" t="n">
        <v>1.4</v>
      </c>
      <c r="H9" t="n">
        <v>0</v>
      </c>
      <c r="I9" t="n">
        <v>0</v>
      </c>
      <c r="J9" t="n">
        <v>0</v>
      </c>
      <c r="K9" t="n">
        <v>0</v>
      </c>
      <c r="L9" t="n">
        <v>0</v>
      </c>
      <c r="M9" t="n">
        <v>0</v>
      </c>
      <c r="N9" t="n">
        <v>0</v>
      </c>
      <c r="O9" t="n">
        <v>0</v>
      </c>
      <c r="P9" t="n">
        <v>0</v>
      </c>
      <c r="Q9" t="n">
        <v>0</v>
      </c>
      <c r="R9" s="2" t="inlineStr"/>
    </row>
    <row r="10" ht="15" customHeight="1">
      <c r="A10" t="inlineStr">
        <is>
          <t>A 13637-2023</t>
        </is>
      </c>
      <c r="B10" s="1" t="n">
        <v>45006</v>
      </c>
      <c r="C10" s="1" t="n">
        <v>45171</v>
      </c>
      <c r="D10" t="inlineStr">
        <is>
          <t>SKÅNE LÄN</t>
        </is>
      </c>
      <c r="E10" t="inlineStr">
        <is>
          <t>HELSINGBORG</t>
        </is>
      </c>
      <c r="G10" t="n">
        <v>0.8</v>
      </c>
      <c r="H10" t="n">
        <v>0</v>
      </c>
      <c r="I10" t="n">
        <v>0</v>
      </c>
      <c r="J10" t="n">
        <v>0</v>
      </c>
      <c r="K10" t="n">
        <v>0</v>
      </c>
      <c r="L10" t="n">
        <v>0</v>
      </c>
      <c r="M10" t="n">
        <v>0</v>
      </c>
      <c r="N10" t="n">
        <v>0</v>
      </c>
      <c r="O10" t="n">
        <v>0</v>
      </c>
      <c r="P10" t="n">
        <v>0</v>
      </c>
      <c r="Q10" t="n">
        <v>0</v>
      </c>
      <c r="R10" s="2" t="inlineStr"/>
    </row>
    <row r="11" ht="15" customHeight="1">
      <c r="A11" t="inlineStr">
        <is>
          <t>A 13651-2023</t>
        </is>
      </c>
      <c r="B11" s="1" t="n">
        <v>45006</v>
      </c>
      <c r="C11" s="1" t="n">
        <v>45171</v>
      </c>
      <c r="D11" t="inlineStr">
        <is>
          <t>SKÅNE LÄN</t>
        </is>
      </c>
      <c r="E11" t="inlineStr">
        <is>
          <t>HELSINGBORG</t>
        </is>
      </c>
      <c r="G11" t="n">
        <v>2.2</v>
      </c>
      <c r="H11" t="n">
        <v>0</v>
      </c>
      <c r="I11" t="n">
        <v>0</v>
      </c>
      <c r="J11" t="n">
        <v>0</v>
      </c>
      <c r="K11" t="n">
        <v>0</v>
      </c>
      <c r="L11" t="n">
        <v>0</v>
      </c>
      <c r="M11" t="n">
        <v>0</v>
      </c>
      <c r="N11" t="n">
        <v>0</v>
      </c>
      <c r="O11" t="n">
        <v>0</v>
      </c>
      <c r="P11" t="n">
        <v>0</v>
      </c>
      <c r="Q11" t="n">
        <v>0</v>
      </c>
      <c r="R11" s="2" t="inlineStr"/>
    </row>
    <row r="12">
      <c r="A12" t="inlineStr">
        <is>
          <t>A 35642-2023</t>
        </is>
      </c>
      <c r="B12" s="1" t="n">
        <v>45147</v>
      </c>
      <c r="C12" s="1" t="n">
        <v>45171</v>
      </c>
      <c r="D12" t="inlineStr">
        <is>
          <t>SKÅNE LÄN</t>
        </is>
      </c>
      <c r="E12" t="inlineStr">
        <is>
          <t>HELSINGBORG</t>
        </is>
      </c>
      <c r="G12" t="n">
        <v>1.2</v>
      </c>
      <c r="H12" t="n">
        <v>0</v>
      </c>
      <c r="I12" t="n">
        <v>0</v>
      </c>
      <c r="J12" t="n">
        <v>0</v>
      </c>
      <c r="K12" t="n">
        <v>0</v>
      </c>
      <c r="L12" t="n">
        <v>0</v>
      </c>
      <c r="M12" t="n">
        <v>0</v>
      </c>
      <c r="N12" t="n">
        <v>0</v>
      </c>
      <c r="O12" t="n">
        <v>0</v>
      </c>
      <c r="P12" t="n">
        <v>0</v>
      </c>
      <c r="Q12" t="n">
        <v>0</v>
      </c>
      <c r="R1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2023-09-02T03:28:50Z</dcterms:created>
  <dcterms:modified xmlns:dcterms="http://purl.org/dc/terms/" xmlns:xsi="http://www.w3.org/2001/XMLSchema-instance" xsi:type="dcterms:W3CDTF">2023-09-02T03:28:50Z</dcterms:modified>
</cp:coreProperties>
</file>