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4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13199-2021</t>
        </is>
      </c>
      <c r="B2" s="1" t="n">
        <v>44272</v>
      </c>
      <c r="C2" s="1" t="n">
        <v>45202</v>
      </c>
      <c r="D2" t="inlineStr">
        <is>
          <t>VÄSTRA GÖTALANDS LÄN</t>
        </is>
      </c>
      <c r="E2" t="inlineStr">
        <is>
          <t>HJO</t>
        </is>
      </c>
      <c r="G2" t="n">
        <v>11</v>
      </c>
      <c r="H2" t="n">
        <v>1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Vårstarr
Grönvit nattviol</t>
        </is>
      </c>
      <c r="S2">
        <f>HYPERLINK("https://klasma.github.io/Logging_HJO/artfynd/A 13199-2021.xlsx", "A 13199-2021")</f>
        <v/>
      </c>
      <c r="T2">
        <f>HYPERLINK("https://klasma.github.io/Logging_HJO/kartor/A 13199-2021.png", "A 13199-2021")</f>
        <v/>
      </c>
      <c r="V2">
        <f>HYPERLINK("https://klasma.github.io/Logging_HJO/klagomål/A 13199-2021.docx", "A 13199-2021")</f>
        <v/>
      </c>
      <c r="W2">
        <f>HYPERLINK("https://klasma.github.io/Logging_HJO/klagomålsmail/A 13199-2021.docx", "A 13199-2021")</f>
        <v/>
      </c>
      <c r="X2">
        <f>HYPERLINK("https://klasma.github.io/Logging_HJO/tillsyn/A 13199-2021.docx", "A 13199-2021")</f>
        <v/>
      </c>
      <c r="Y2">
        <f>HYPERLINK("https://klasma.github.io/Logging_HJO/tillsynsmail/A 13199-2021.docx", "A 13199-2021")</f>
        <v/>
      </c>
    </row>
    <row r="3" ht="15" customHeight="1">
      <c r="A3" t="inlineStr">
        <is>
          <t>A 7017-2019</t>
        </is>
      </c>
      <c r="B3" s="1" t="n">
        <v>43495</v>
      </c>
      <c r="C3" s="1" t="n">
        <v>45202</v>
      </c>
      <c r="D3" t="inlineStr">
        <is>
          <t>VÄSTRA GÖTALANDS LÄN</t>
        </is>
      </c>
      <c r="E3" t="inlineStr">
        <is>
          <t>HJO</t>
        </is>
      </c>
      <c r="F3" t="inlineStr">
        <is>
          <t>Kyrkan</t>
        </is>
      </c>
      <c r="G3" t="n">
        <v>3.4</v>
      </c>
      <c r="H3" t="n">
        <v>1</v>
      </c>
      <c r="I3" t="n">
        <v>0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Knärot</t>
        </is>
      </c>
      <c r="S3">
        <f>HYPERLINK("https://klasma.github.io/Logging_HJO/artfynd/A 7017-2019.xlsx", "A 7017-2019")</f>
        <v/>
      </c>
      <c r="T3">
        <f>HYPERLINK("https://klasma.github.io/Logging_HJO/kartor/A 7017-2019.png", "A 7017-2019")</f>
        <v/>
      </c>
      <c r="U3">
        <f>HYPERLINK("https://klasma.github.io/Logging_HJO/knärot/A 7017-2019.png", "A 7017-2019")</f>
        <v/>
      </c>
      <c r="V3">
        <f>HYPERLINK("https://klasma.github.io/Logging_HJO/klagomål/A 7017-2019.docx", "A 7017-2019")</f>
        <v/>
      </c>
      <c r="W3">
        <f>HYPERLINK("https://klasma.github.io/Logging_HJO/klagomålsmail/A 7017-2019.docx", "A 7017-2019")</f>
        <v/>
      </c>
      <c r="X3">
        <f>HYPERLINK("https://klasma.github.io/Logging_HJO/tillsyn/A 7017-2019.docx", "A 7017-2019")</f>
        <v/>
      </c>
      <c r="Y3">
        <f>HYPERLINK("https://klasma.github.io/Logging_HJO/tillsynsmail/A 7017-2019.docx", "A 7017-2019")</f>
        <v/>
      </c>
    </row>
    <row r="4" ht="15" customHeight="1">
      <c r="A4" t="inlineStr">
        <is>
          <t>A 26314-2019</t>
        </is>
      </c>
      <c r="B4" s="1" t="n">
        <v>43612</v>
      </c>
      <c r="C4" s="1" t="n">
        <v>45202</v>
      </c>
      <c r="D4" t="inlineStr">
        <is>
          <t>VÄSTRA GÖTALANDS LÄN</t>
        </is>
      </c>
      <c r="E4" t="inlineStr">
        <is>
          <t>HJO</t>
        </is>
      </c>
      <c r="F4" t="inlineStr">
        <is>
          <t>Sveaskog</t>
        </is>
      </c>
      <c r="G4" t="n">
        <v>2.3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Vanlig snok</t>
        </is>
      </c>
      <c r="S4">
        <f>HYPERLINK("https://klasma.github.io/Logging_HJO/artfynd/A 26314-2019.xlsx", "A 26314-2019")</f>
        <v/>
      </c>
      <c r="T4">
        <f>HYPERLINK("https://klasma.github.io/Logging_HJO/kartor/A 26314-2019.png", "A 26314-2019")</f>
        <v/>
      </c>
      <c r="V4">
        <f>HYPERLINK("https://klasma.github.io/Logging_HJO/klagomål/A 26314-2019.docx", "A 26314-2019")</f>
        <v/>
      </c>
      <c r="W4">
        <f>HYPERLINK("https://klasma.github.io/Logging_HJO/klagomålsmail/A 26314-2019.docx", "A 26314-2019")</f>
        <v/>
      </c>
      <c r="X4">
        <f>HYPERLINK("https://klasma.github.io/Logging_HJO/tillsyn/A 26314-2019.docx", "A 26314-2019")</f>
        <v/>
      </c>
      <c r="Y4">
        <f>HYPERLINK("https://klasma.github.io/Logging_HJO/tillsynsmail/A 26314-2019.docx", "A 26314-2019")</f>
        <v/>
      </c>
    </row>
    <row r="5" ht="15" customHeight="1">
      <c r="A5" t="inlineStr">
        <is>
          <t>A 47520-2019</t>
        </is>
      </c>
      <c r="B5" s="1" t="n">
        <v>43724</v>
      </c>
      <c r="C5" s="1" t="n">
        <v>45202</v>
      </c>
      <c r="D5" t="inlineStr">
        <is>
          <t>VÄSTRA GÖTALANDS LÄN</t>
        </is>
      </c>
      <c r="E5" t="inlineStr">
        <is>
          <t>HJO</t>
        </is>
      </c>
      <c r="G5" t="n">
        <v>2.9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Revlummer</t>
        </is>
      </c>
      <c r="S5">
        <f>HYPERLINK("https://klasma.github.io/Logging_HJO/artfynd/A 47520-2019.xlsx", "A 47520-2019")</f>
        <v/>
      </c>
      <c r="T5">
        <f>HYPERLINK("https://klasma.github.io/Logging_HJO/kartor/A 47520-2019.png", "A 47520-2019")</f>
        <v/>
      </c>
      <c r="V5">
        <f>HYPERLINK("https://klasma.github.io/Logging_HJO/klagomål/A 47520-2019.docx", "A 47520-2019")</f>
        <v/>
      </c>
      <c r="W5">
        <f>HYPERLINK("https://klasma.github.io/Logging_HJO/klagomålsmail/A 47520-2019.docx", "A 47520-2019")</f>
        <v/>
      </c>
      <c r="X5">
        <f>HYPERLINK("https://klasma.github.io/Logging_HJO/tillsyn/A 47520-2019.docx", "A 47520-2019")</f>
        <v/>
      </c>
      <c r="Y5">
        <f>HYPERLINK("https://klasma.github.io/Logging_HJO/tillsynsmail/A 47520-2019.docx", "A 47520-2019")</f>
        <v/>
      </c>
    </row>
    <row r="6" ht="15" customHeight="1">
      <c r="A6" t="inlineStr">
        <is>
          <t>A 2741-2021</t>
        </is>
      </c>
      <c r="B6" s="1" t="n">
        <v>44215</v>
      </c>
      <c r="C6" s="1" t="n">
        <v>45202</v>
      </c>
      <c r="D6" t="inlineStr">
        <is>
          <t>VÄSTRA GÖTALANDS LÄN</t>
        </is>
      </c>
      <c r="E6" t="inlineStr">
        <is>
          <t>HJO</t>
        </is>
      </c>
      <c r="G6" t="n">
        <v>10.2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Springkorn</t>
        </is>
      </c>
      <c r="S6">
        <f>HYPERLINK("https://klasma.github.io/Logging_HJO/artfynd/A 2741-2021.xlsx", "A 2741-2021")</f>
        <v/>
      </c>
      <c r="T6">
        <f>HYPERLINK("https://klasma.github.io/Logging_HJO/kartor/A 2741-2021.png", "A 2741-2021")</f>
        <v/>
      </c>
      <c r="V6">
        <f>HYPERLINK("https://klasma.github.io/Logging_HJO/klagomål/A 2741-2021.docx", "A 2741-2021")</f>
        <v/>
      </c>
      <c r="W6">
        <f>HYPERLINK("https://klasma.github.io/Logging_HJO/klagomålsmail/A 2741-2021.docx", "A 2741-2021")</f>
        <v/>
      </c>
      <c r="X6">
        <f>HYPERLINK("https://klasma.github.io/Logging_HJO/tillsyn/A 2741-2021.docx", "A 2741-2021")</f>
        <v/>
      </c>
      <c r="Y6">
        <f>HYPERLINK("https://klasma.github.io/Logging_HJO/tillsynsmail/A 2741-2021.docx", "A 2741-2021")</f>
        <v/>
      </c>
    </row>
    <row r="7" ht="15" customHeight="1">
      <c r="A7" t="inlineStr">
        <is>
          <t>A 4966-2022</t>
        </is>
      </c>
      <c r="B7" s="1" t="n">
        <v>44593</v>
      </c>
      <c r="C7" s="1" t="n">
        <v>45202</v>
      </c>
      <c r="D7" t="inlineStr">
        <is>
          <t>VÄSTRA GÖTALANDS LÄN</t>
        </is>
      </c>
      <c r="E7" t="inlineStr">
        <is>
          <t>HJO</t>
        </is>
      </c>
      <c r="G7" t="n">
        <v>0.6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Ask</t>
        </is>
      </c>
      <c r="S7">
        <f>HYPERLINK("https://klasma.github.io/Logging_HJO/artfynd/A 4966-2022.xlsx", "A 4966-2022")</f>
        <v/>
      </c>
      <c r="T7">
        <f>HYPERLINK("https://klasma.github.io/Logging_HJO/kartor/A 4966-2022.png", "A 4966-2022")</f>
        <v/>
      </c>
      <c r="V7">
        <f>HYPERLINK("https://klasma.github.io/Logging_HJO/klagomål/A 4966-2022.docx", "A 4966-2022")</f>
        <v/>
      </c>
      <c r="W7">
        <f>HYPERLINK("https://klasma.github.io/Logging_HJO/klagomålsmail/A 4966-2022.docx", "A 4966-2022")</f>
        <v/>
      </c>
      <c r="X7">
        <f>HYPERLINK("https://klasma.github.io/Logging_HJO/tillsyn/A 4966-2022.docx", "A 4966-2022")</f>
        <v/>
      </c>
      <c r="Y7">
        <f>HYPERLINK("https://klasma.github.io/Logging_HJO/tillsynsmail/A 4966-2022.docx", "A 4966-2022")</f>
        <v/>
      </c>
    </row>
    <row r="8" ht="15" customHeight="1">
      <c r="A8" t="inlineStr">
        <is>
          <t>A 33992-2018</t>
        </is>
      </c>
      <c r="B8" s="1" t="n">
        <v>43314</v>
      </c>
      <c r="C8" s="1" t="n">
        <v>45202</v>
      </c>
      <c r="D8" t="inlineStr">
        <is>
          <t>VÄSTRA GÖTALANDS LÄN</t>
        </is>
      </c>
      <c r="E8" t="inlineStr">
        <is>
          <t>HJO</t>
        </is>
      </c>
      <c r="G8" t="n">
        <v>5.1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46407-2018</t>
        </is>
      </c>
      <c r="B9" s="1" t="n">
        <v>43363</v>
      </c>
      <c r="C9" s="1" t="n">
        <v>45202</v>
      </c>
      <c r="D9" t="inlineStr">
        <is>
          <t>VÄSTRA GÖTALANDS LÄN</t>
        </is>
      </c>
      <c r="E9" t="inlineStr">
        <is>
          <t>HJO</t>
        </is>
      </c>
      <c r="G9" t="n">
        <v>1.4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46714-2018</t>
        </is>
      </c>
      <c r="B10" s="1" t="n">
        <v>43364</v>
      </c>
      <c r="C10" s="1" t="n">
        <v>45202</v>
      </c>
      <c r="D10" t="inlineStr">
        <is>
          <t>VÄSTRA GÖTALANDS LÄN</t>
        </is>
      </c>
      <c r="E10" t="inlineStr">
        <is>
          <t>HJO</t>
        </is>
      </c>
      <c r="G10" t="n">
        <v>10.5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50092-2018</t>
        </is>
      </c>
      <c r="B11" s="1" t="n">
        <v>43375</v>
      </c>
      <c r="C11" s="1" t="n">
        <v>45202</v>
      </c>
      <c r="D11" t="inlineStr">
        <is>
          <t>VÄSTRA GÖTALANDS LÄN</t>
        </is>
      </c>
      <c r="E11" t="inlineStr">
        <is>
          <t>HJO</t>
        </is>
      </c>
      <c r="G11" t="n">
        <v>5.5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57139-2018</t>
        </is>
      </c>
      <c r="B12" s="1" t="n">
        <v>43396</v>
      </c>
      <c r="C12" s="1" t="n">
        <v>45202</v>
      </c>
      <c r="D12" t="inlineStr">
        <is>
          <t>VÄSTRA GÖTALANDS LÄN</t>
        </is>
      </c>
      <c r="E12" t="inlineStr">
        <is>
          <t>HJO</t>
        </is>
      </c>
      <c r="G12" t="n">
        <v>1.1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58876-2018</t>
        </is>
      </c>
      <c r="B13" s="1" t="n">
        <v>43402</v>
      </c>
      <c r="C13" s="1" t="n">
        <v>45202</v>
      </c>
      <c r="D13" t="inlineStr">
        <is>
          <t>VÄSTRA GÖTALANDS LÄN</t>
        </is>
      </c>
      <c r="E13" t="inlineStr">
        <is>
          <t>HJO</t>
        </is>
      </c>
      <c r="G13" t="n">
        <v>1.9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59252-2018</t>
        </is>
      </c>
      <c r="B14" s="1" t="n">
        <v>43403</v>
      </c>
      <c r="C14" s="1" t="n">
        <v>45202</v>
      </c>
      <c r="D14" t="inlineStr">
        <is>
          <t>VÄSTRA GÖTALANDS LÄN</t>
        </is>
      </c>
      <c r="E14" t="inlineStr">
        <is>
          <t>HJO</t>
        </is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57370-2018</t>
        </is>
      </c>
      <c r="B15" s="1" t="n">
        <v>43404</v>
      </c>
      <c r="C15" s="1" t="n">
        <v>45202</v>
      </c>
      <c r="D15" t="inlineStr">
        <is>
          <t>VÄSTRA GÖTALANDS LÄN</t>
        </is>
      </c>
      <c r="E15" t="inlineStr">
        <is>
          <t>HJO</t>
        </is>
      </c>
      <c r="G15" t="n">
        <v>1.5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67099-2018</t>
        </is>
      </c>
      <c r="B16" s="1" t="n">
        <v>43431</v>
      </c>
      <c r="C16" s="1" t="n">
        <v>45202</v>
      </c>
      <c r="D16" t="inlineStr">
        <is>
          <t>VÄSTRA GÖTALANDS LÄN</t>
        </is>
      </c>
      <c r="E16" t="inlineStr">
        <is>
          <t>HJO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64626-2018</t>
        </is>
      </c>
      <c r="B17" s="1" t="n">
        <v>43431</v>
      </c>
      <c r="C17" s="1" t="n">
        <v>45202</v>
      </c>
      <c r="D17" t="inlineStr">
        <is>
          <t>VÄSTRA GÖTALANDS LÄN</t>
        </is>
      </c>
      <c r="E17" t="inlineStr">
        <is>
          <t>HJO</t>
        </is>
      </c>
      <c r="G17" t="n">
        <v>6.8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67094-2018</t>
        </is>
      </c>
      <c r="B18" s="1" t="n">
        <v>43431</v>
      </c>
      <c r="C18" s="1" t="n">
        <v>45202</v>
      </c>
      <c r="D18" t="inlineStr">
        <is>
          <t>VÄSTRA GÖTALANDS LÄN</t>
        </is>
      </c>
      <c r="E18" t="inlineStr">
        <is>
          <t>HJO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67723-2018</t>
        </is>
      </c>
      <c r="B19" s="1" t="n">
        <v>43434</v>
      </c>
      <c r="C19" s="1" t="n">
        <v>45202</v>
      </c>
      <c r="D19" t="inlineStr">
        <is>
          <t>VÄSTRA GÖTALANDS LÄN</t>
        </is>
      </c>
      <c r="E19" t="inlineStr">
        <is>
          <t>HJO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68087-2018</t>
        </is>
      </c>
      <c r="B20" s="1" t="n">
        <v>43437</v>
      </c>
      <c r="C20" s="1" t="n">
        <v>45202</v>
      </c>
      <c r="D20" t="inlineStr">
        <is>
          <t>VÄSTRA GÖTALANDS LÄN</t>
        </is>
      </c>
      <c r="E20" t="inlineStr">
        <is>
          <t>HJO</t>
        </is>
      </c>
      <c r="G20" t="n">
        <v>1.4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68375-2018</t>
        </is>
      </c>
      <c r="B21" s="1" t="n">
        <v>43438</v>
      </c>
      <c r="C21" s="1" t="n">
        <v>45202</v>
      </c>
      <c r="D21" t="inlineStr">
        <is>
          <t>VÄSTRA GÖTALANDS LÄN</t>
        </is>
      </c>
      <c r="E21" t="inlineStr">
        <is>
          <t>HJO</t>
        </is>
      </c>
      <c r="G21" t="n">
        <v>11.7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70357-2018</t>
        </is>
      </c>
      <c r="B22" s="1" t="n">
        <v>43446</v>
      </c>
      <c r="C22" s="1" t="n">
        <v>45202</v>
      </c>
      <c r="D22" t="inlineStr">
        <is>
          <t>VÄSTRA GÖTALANDS LÄN</t>
        </is>
      </c>
      <c r="E22" t="inlineStr">
        <is>
          <t>HJO</t>
        </is>
      </c>
      <c r="G22" t="n">
        <v>21.1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70356-2018</t>
        </is>
      </c>
      <c r="B23" s="1" t="n">
        <v>43446</v>
      </c>
      <c r="C23" s="1" t="n">
        <v>45202</v>
      </c>
      <c r="D23" t="inlineStr">
        <is>
          <t>VÄSTRA GÖTALANDS LÄN</t>
        </is>
      </c>
      <c r="E23" t="inlineStr">
        <is>
          <t>HJO</t>
        </is>
      </c>
      <c r="G23" t="n">
        <v>3.4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71668-2018</t>
        </is>
      </c>
      <c r="B24" s="1" t="n">
        <v>43452</v>
      </c>
      <c r="C24" s="1" t="n">
        <v>45202</v>
      </c>
      <c r="D24" t="inlineStr">
        <is>
          <t>VÄSTRA GÖTALANDS LÄN</t>
        </is>
      </c>
      <c r="E24" t="inlineStr">
        <is>
          <t>HJO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1095-2019</t>
        </is>
      </c>
      <c r="B25" s="1" t="n">
        <v>43472</v>
      </c>
      <c r="C25" s="1" t="n">
        <v>45202</v>
      </c>
      <c r="D25" t="inlineStr">
        <is>
          <t>VÄSTRA GÖTALANDS LÄN</t>
        </is>
      </c>
      <c r="E25" t="inlineStr">
        <is>
          <t>HJO</t>
        </is>
      </c>
      <c r="G25" t="n">
        <v>2.3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3121-2019</t>
        </is>
      </c>
      <c r="B26" s="1" t="n">
        <v>43479</v>
      </c>
      <c r="C26" s="1" t="n">
        <v>45202</v>
      </c>
      <c r="D26" t="inlineStr">
        <is>
          <t>VÄSTRA GÖTALANDS LÄN</t>
        </is>
      </c>
      <c r="E26" t="inlineStr">
        <is>
          <t>HJO</t>
        </is>
      </c>
      <c r="F26" t="inlineStr">
        <is>
          <t>Kommuner</t>
        </is>
      </c>
      <c r="G26" t="n">
        <v>1.3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5343-2019</t>
        </is>
      </c>
      <c r="B27" s="1" t="n">
        <v>43480</v>
      </c>
      <c r="C27" s="1" t="n">
        <v>45202</v>
      </c>
      <c r="D27" t="inlineStr">
        <is>
          <t>VÄSTRA GÖTALANDS LÄN</t>
        </is>
      </c>
      <c r="E27" t="inlineStr">
        <is>
          <t>HJO</t>
        </is>
      </c>
      <c r="F27" t="inlineStr">
        <is>
          <t>Övriga Aktiebolag</t>
        </is>
      </c>
      <c r="G27" t="n">
        <v>20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6721-2019</t>
        </is>
      </c>
      <c r="B28" s="1" t="n">
        <v>43487</v>
      </c>
      <c r="C28" s="1" t="n">
        <v>45202</v>
      </c>
      <c r="D28" t="inlineStr">
        <is>
          <t>VÄSTRA GÖTALANDS LÄN</t>
        </is>
      </c>
      <c r="E28" t="inlineStr">
        <is>
          <t>HJO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5179-2019</t>
        </is>
      </c>
      <c r="B29" s="1" t="n">
        <v>43488</v>
      </c>
      <c r="C29" s="1" t="n">
        <v>45202</v>
      </c>
      <c r="D29" t="inlineStr">
        <is>
          <t>VÄSTRA GÖTALANDS LÄN</t>
        </is>
      </c>
      <c r="E29" t="inlineStr">
        <is>
          <t>HJO</t>
        </is>
      </c>
      <c r="G29" t="n">
        <v>4.8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11340-2019</t>
        </is>
      </c>
      <c r="B30" s="1" t="n">
        <v>43517</v>
      </c>
      <c r="C30" s="1" t="n">
        <v>45202</v>
      </c>
      <c r="D30" t="inlineStr">
        <is>
          <t>VÄSTRA GÖTALANDS LÄN</t>
        </is>
      </c>
      <c r="E30" t="inlineStr">
        <is>
          <t>HJO</t>
        </is>
      </c>
      <c r="G30" t="n">
        <v>3.7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16223-2019</t>
        </is>
      </c>
      <c r="B31" s="1" t="n">
        <v>43545</v>
      </c>
      <c r="C31" s="1" t="n">
        <v>45202</v>
      </c>
      <c r="D31" t="inlineStr">
        <is>
          <t>VÄSTRA GÖTALANDS LÄN</t>
        </is>
      </c>
      <c r="E31" t="inlineStr">
        <is>
          <t>HJO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16273-2019</t>
        </is>
      </c>
      <c r="B32" s="1" t="n">
        <v>43545</v>
      </c>
      <c r="C32" s="1" t="n">
        <v>45202</v>
      </c>
      <c r="D32" t="inlineStr">
        <is>
          <t>VÄSTRA GÖTALANDS LÄN</t>
        </is>
      </c>
      <c r="E32" t="inlineStr">
        <is>
          <t>HJO</t>
        </is>
      </c>
      <c r="F32" t="inlineStr">
        <is>
          <t>Övriga Aktiebolag</t>
        </is>
      </c>
      <c r="G32" t="n">
        <v>3.1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16447-2019</t>
        </is>
      </c>
      <c r="B33" s="1" t="n">
        <v>43546</v>
      </c>
      <c r="C33" s="1" t="n">
        <v>45202</v>
      </c>
      <c r="D33" t="inlineStr">
        <is>
          <t>VÄSTRA GÖTALANDS LÄN</t>
        </is>
      </c>
      <c r="E33" t="inlineStr">
        <is>
          <t>HJO</t>
        </is>
      </c>
      <c r="G33" t="n">
        <v>9.300000000000001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20025-2019</t>
        </is>
      </c>
      <c r="B34" s="1" t="n">
        <v>43570</v>
      </c>
      <c r="C34" s="1" t="n">
        <v>45202</v>
      </c>
      <c r="D34" t="inlineStr">
        <is>
          <t>VÄSTRA GÖTALANDS LÄN</t>
        </is>
      </c>
      <c r="E34" t="inlineStr">
        <is>
          <t>HJO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20168-2019</t>
        </is>
      </c>
      <c r="B35" s="1" t="n">
        <v>43570</v>
      </c>
      <c r="C35" s="1" t="n">
        <v>45202</v>
      </c>
      <c r="D35" t="inlineStr">
        <is>
          <t>VÄSTRA GÖTALANDS LÄN</t>
        </is>
      </c>
      <c r="E35" t="inlineStr">
        <is>
          <t>HJO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20425-2019</t>
        </is>
      </c>
      <c r="B36" s="1" t="n">
        <v>43571</v>
      </c>
      <c r="C36" s="1" t="n">
        <v>45202</v>
      </c>
      <c r="D36" t="inlineStr">
        <is>
          <t>VÄSTRA GÖTALANDS LÄN</t>
        </is>
      </c>
      <c r="E36" t="inlineStr">
        <is>
          <t>HJO</t>
        </is>
      </c>
      <c r="F36" t="inlineStr">
        <is>
          <t>Övriga Aktiebolag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22335-2019</t>
        </is>
      </c>
      <c r="B37" s="1" t="n">
        <v>43586</v>
      </c>
      <c r="C37" s="1" t="n">
        <v>45202</v>
      </c>
      <c r="D37" t="inlineStr">
        <is>
          <t>VÄSTRA GÖTALANDS LÄN</t>
        </is>
      </c>
      <c r="E37" t="inlineStr">
        <is>
          <t>HJO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22336-2019</t>
        </is>
      </c>
      <c r="B38" s="1" t="n">
        <v>43586</v>
      </c>
      <c r="C38" s="1" t="n">
        <v>45202</v>
      </c>
      <c r="D38" t="inlineStr">
        <is>
          <t>VÄSTRA GÖTALANDS LÄN</t>
        </is>
      </c>
      <c r="E38" t="inlineStr">
        <is>
          <t>HJO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22337-2019</t>
        </is>
      </c>
      <c r="B39" s="1" t="n">
        <v>43586</v>
      </c>
      <c r="C39" s="1" t="n">
        <v>45202</v>
      </c>
      <c r="D39" t="inlineStr">
        <is>
          <t>VÄSTRA GÖTALANDS LÄN</t>
        </is>
      </c>
      <c r="E39" t="inlineStr">
        <is>
          <t>HJO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22334-2019</t>
        </is>
      </c>
      <c r="B40" s="1" t="n">
        <v>43586</v>
      </c>
      <c r="C40" s="1" t="n">
        <v>45202</v>
      </c>
      <c r="D40" t="inlineStr">
        <is>
          <t>VÄSTRA GÖTALANDS LÄN</t>
        </is>
      </c>
      <c r="E40" t="inlineStr">
        <is>
          <t>HJO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25524-2019</t>
        </is>
      </c>
      <c r="B41" s="1" t="n">
        <v>43606</v>
      </c>
      <c r="C41" s="1" t="n">
        <v>45202</v>
      </c>
      <c r="D41" t="inlineStr">
        <is>
          <t>VÄSTRA GÖTALANDS LÄN</t>
        </is>
      </c>
      <c r="E41" t="inlineStr">
        <is>
          <t>HJO</t>
        </is>
      </c>
      <c r="G41" t="n">
        <v>7.7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26257-2019</t>
        </is>
      </c>
      <c r="B42" s="1" t="n">
        <v>43610</v>
      </c>
      <c r="C42" s="1" t="n">
        <v>45202</v>
      </c>
      <c r="D42" t="inlineStr">
        <is>
          <t>VÄSTRA GÖTALANDS LÄN</t>
        </is>
      </c>
      <c r="E42" t="inlineStr">
        <is>
          <t>HJO</t>
        </is>
      </c>
      <c r="G42" t="n">
        <v>4.6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27694-2019</t>
        </is>
      </c>
      <c r="B43" s="1" t="n">
        <v>43619</v>
      </c>
      <c r="C43" s="1" t="n">
        <v>45202</v>
      </c>
      <c r="D43" t="inlineStr">
        <is>
          <t>VÄSTRA GÖTALANDS LÄN</t>
        </is>
      </c>
      <c r="E43" t="inlineStr">
        <is>
          <t>HJO</t>
        </is>
      </c>
      <c r="G43" t="n">
        <v>6.3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37938-2019</t>
        </is>
      </c>
      <c r="B44" s="1" t="n">
        <v>43683</v>
      </c>
      <c r="C44" s="1" t="n">
        <v>45202</v>
      </c>
      <c r="D44" t="inlineStr">
        <is>
          <t>VÄSTRA GÖTALANDS LÄN</t>
        </is>
      </c>
      <c r="E44" t="inlineStr">
        <is>
          <t>HJO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42293-2019</t>
        </is>
      </c>
      <c r="B45" s="1" t="n">
        <v>43703</v>
      </c>
      <c r="C45" s="1" t="n">
        <v>45202</v>
      </c>
      <c r="D45" t="inlineStr">
        <is>
          <t>VÄSTRA GÖTALANDS LÄN</t>
        </is>
      </c>
      <c r="E45" t="inlineStr">
        <is>
          <t>HJO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42274-2019</t>
        </is>
      </c>
      <c r="B46" s="1" t="n">
        <v>43703</v>
      </c>
      <c r="C46" s="1" t="n">
        <v>45202</v>
      </c>
      <c r="D46" t="inlineStr">
        <is>
          <t>VÄSTRA GÖTALANDS LÄN</t>
        </is>
      </c>
      <c r="E46" t="inlineStr">
        <is>
          <t>HJO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46516-2019</t>
        </is>
      </c>
      <c r="B47" s="1" t="n">
        <v>43719</v>
      </c>
      <c r="C47" s="1" t="n">
        <v>45202</v>
      </c>
      <c r="D47" t="inlineStr">
        <is>
          <t>VÄSTRA GÖTALANDS LÄN</t>
        </is>
      </c>
      <c r="E47" t="inlineStr">
        <is>
          <t>HJO</t>
        </is>
      </c>
      <c r="G47" t="n">
        <v>3.5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46565-2019</t>
        </is>
      </c>
      <c r="B48" s="1" t="n">
        <v>43719</v>
      </c>
      <c r="C48" s="1" t="n">
        <v>45202</v>
      </c>
      <c r="D48" t="inlineStr">
        <is>
          <t>VÄSTRA GÖTALANDS LÄN</t>
        </is>
      </c>
      <c r="E48" t="inlineStr">
        <is>
          <t>HJO</t>
        </is>
      </c>
      <c r="G48" t="n">
        <v>0.3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47486-2019</t>
        </is>
      </c>
      <c r="B49" s="1" t="n">
        <v>43724</v>
      </c>
      <c r="C49" s="1" t="n">
        <v>45202</v>
      </c>
      <c r="D49" t="inlineStr">
        <is>
          <t>VÄSTRA GÖTALANDS LÄN</t>
        </is>
      </c>
      <c r="E49" t="inlineStr">
        <is>
          <t>HJO</t>
        </is>
      </c>
      <c r="G49" t="n">
        <v>4.7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47527-2019</t>
        </is>
      </c>
      <c r="B50" s="1" t="n">
        <v>43724</v>
      </c>
      <c r="C50" s="1" t="n">
        <v>45202</v>
      </c>
      <c r="D50" t="inlineStr">
        <is>
          <t>VÄSTRA GÖTALANDS LÄN</t>
        </is>
      </c>
      <c r="E50" t="inlineStr">
        <is>
          <t>HJO</t>
        </is>
      </c>
      <c r="G50" t="n">
        <v>2.5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56388-2019</t>
        </is>
      </c>
      <c r="B51" s="1" t="n">
        <v>43762</v>
      </c>
      <c r="C51" s="1" t="n">
        <v>45202</v>
      </c>
      <c r="D51" t="inlineStr">
        <is>
          <t>VÄSTRA GÖTALANDS LÄN</t>
        </is>
      </c>
      <c r="E51" t="inlineStr">
        <is>
          <t>HJO</t>
        </is>
      </c>
      <c r="G51" t="n">
        <v>0.4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56381-2019</t>
        </is>
      </c>
      <c r="B52" s="1" t="n">
        <v>43762</v>
      </c>
      <c r="C52" s="1" t="n">
        <v>45202</v>
      </c>
      <c r="D52" t="inlineStr">
        <is>
          <t>VÄSTRA GÖTALANDS LÄN</t>
        </is>
      </c>
      <c r="E52" t="inlineStr">
        <is>
          <t>HJO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58691-2019</t>
        </is>
      </c>
      <c r="B53" s="1" t="n">
        <v>43773</v>
      </c>
      <c r="C53" s="1" t="n">
        <v>45202</v>
      </c>
      <c r="D53" t="inlineStr">
        <is>
          <t>VÄSTRA GÖTALANDS LÄN</t>
        </is>
      </c>
      <c r="E53" t="inlineStr">
        <is>
          <t>HJO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58853-2019</t>
        </is>
      </c>
      <c r="B54" s="1" t="n">
        <v>43774</v>
      </c>
      <c r="C54" s="1" t="n">
        <v>45202</v>
      </c>
      <c r="D54" t="inlineStr">
        <is>
          <t>VÄSTRA GÖTALANDS LÄN</t>
        </is>
      </c>
      <c r="E54" t="inlineStr">
        <is>
          <t>HJO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65411-2019</t>
        </is>
      </c>
      <c r="B55" s="1" t="n">
        <v>43803</v>
      </c>
      <c r="C55" s="1" t="n">
        <v>45202</v>
      </c>
      <c r="D55" t="inlineStr">
        <is>
          <t>VÄSTRA GÖTALANDS LÄN</t>
        </is>
      </c>
      <c r="E55" t="inlineStr">
        <is>
          <t>HJO</t>
        </is>
      </c>
      <c r="G55" t="n">
        <v>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66624-2019</t>
        </is>
      </c>
      <c r="B56" s="1" t="n">
        <v>43804</v>
      </c>
      <c r="C56" s="1" t="n">
        <v>45202</v>
      </c>
      <c r="D56" t="inlineStr">
        <is>
          <t>VÄSTRA GÖTALANDS LÄN</t>
        </is>
      </c>
      <c r="E56" t="inlineStr">
        <is>
          <t>HJO</t>
        </is>
      </c>
      <c r="G56" t="n">
        <v>2.6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846-2020</t>
        </is>
      </c>
      <c r="B57" s="1" t="n">
        <v>43839</v>
      </c>
      <c r="C57" s="1" t="n">
        <v>45202</v>
      </c>
      <c r="D57" t="inlineStr">
        <is>
          <t>VÄSTRA GÖTALANDS LÄN</t>
        </is>
      </c>
      <c r="E57" t="inlineStr">
        <is>
          <t>HJO</t>
        </is>
      </c>
      <c r="F57" t="inlineStr">
        <is>
          <t>Sveaskog</t>
        </is>
      </c>
      <c r="G57" t="n">
        <v>14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1255-2020</t>
        </is>
      </c>
      <c r="B58" s="1" t="n">
        <v>43840</v>
      </c>
      <c r="C58" s="1" t="n">
        <v>45202</v>
      </c>
      <c r="D58" t="inlineStr">
        <is>
          <t>VÄSTRA GÖTALANDS LÄN</t>
        </is>
      </c>
      <c r="E58" t="inlineStr">
        <is>
          <t>HJO</t>
        </is>
      </c>
      <c r="G58" t="n">
        <v>2.6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1588-2020</t>
        </is>
      </c>
      <c r="B59" s="1" t="n">
        <v>43844</v>
      </c>
      <c r="C59" s="1" t="n">
        <v>45202</v>
      </c>
      <c r="D59" t="inlineStr">
        <is>
          <t>VÄSTRA GÖTALANDS LÄN</t>
        </is>
      </c>
      <c r="E59" t="inlineStr">
        <is>
          <t>HJO</t>
        </is>
      </c>
      <c r="G59" t="n">
        <v>1.9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4063-2020</t>
        </is>
      </c>
      <c r="B60" s="1" t="n">
        <v>43857</v>
      </c>
      <c r="C60" s="1" t="n">
        <v>45202</v>
      </c>
      <c r="D60" t="inlineStr">
        <is>
          <t>VÄSTRA GÖTALANDS LÄN</t>
        </is>
      </c>
      <c r="E60" t="inlineStr">
        <is>
          <t>HJO</t>
        </is>
      </c>
      <c r="G60" t="n">
        <v>3.3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9499-2020</t>
        </is>
      </c>
      <c r="B61" s="1" t="n">
        <v>43880</v>
      </c>
      <c r="C61" s="1" t="n">
        <v>45202</v>
      </c>
      <c r="D61" t="inlineStr">
        <is>
          <t>VÄSTRA GÖTALANDS LÄN</t>
        </is>
      </c>
      <c r="E61" t="inlineStr">
        <is>
          <t>HJO</t>
        </is>
      </c>
      <c r="G61" t="n">
        <v>3.6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11554-2020</t>
        </is>
      </c>
      <c r="B62" s="1" t="n">
        <v>43893</v>
      </c>
      <c r="C62" s="1" t="n">
        <v>45202</v>
      </c>
      <c r="D62" t="inlineStr">
        <is>
          <t>VÄSTRA GÖTALANDS LÄN</t>
        </is>
      </c>
      <c r="E62" t="inlineStr">
        <is>
          <t>HJO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11556-2020</t>
        </is>
      </c>
      <c r="B63" s="1" t="n">
        <v>43893</v>
      </c>
      <c r="C63" s="1" t="n">
        <v>45202</v>
      </c>
      <c r="D63" t="inlineStr">
        <is>
          <t>VÄSTRA GÖTALANDS LÄN</t>
        </is>
      </c>
      <c r="E63" t="inlineStr">
        <is>
          <t>HJO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15530-2020</t>
        </is>
      </c>
      <c r="B64" s="1" t="n">
        <v>43914</v>
      </c>
      <c r="C64" s="1" t="n">
        <v>45202</v>
      </c>
      <c r="D64" t="inlineStr">
        <is>
          <t>VÄSTRA GÖTALANDS LÄN</t>
        </is>
      </c>
      <c r="E64" t="inlineStr">
        <is>
          <t>HJO</t>
        </is>
      </c>
      <c r="F64" t="inlineStr">
        <is>
          <t>Kyrkan</t>
        </is>
      </c>
      <c r="G64" t="n">
        <v>3.8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17108-2020</t>
        </is>
      </c>
      <c r="B65" s="1" t="n">
        <v>43922</v>
      </c>
      <c r="C65" s="1" t="n">
        <v>45202</v>
      </c>
      <c r="D65" t="inlineStr">
        <is>
          <t>VÄSTRA GÖTALANDS LÄN</t>
        </is>
      </c>
      <c r="E65" t="inlineStr">
        <is>
          <t>HJO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20214-2020</t>
        </is>
      </c>
      <c r="B66" s="1" t="n">
        <v>43944</v>
      </c>
      <c r="C66" s="1" t="n">
        <v>45202</v>
      </c>
      <c r="D66" t="inlineStr">
        <is>
          <t>VÄSTRA GÖTALANDS LÄN</t>
        </is>
      </c>
      <c r="E66" t="inlineStr">
        <is>
          <t>HJO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20212-2020</t>
        </is>
      </c>
      <c r="B67" s="1" t="n">
        <v>43944</v>
      </c>
      <c r="C67" s="1" t="n">
        <v>45202</v>
      </c>
      <c r="D67" t="inlineStr">
        <is>
          <t>VÄSTRA GÖTALANDS LÄN</t>
        </is>
      </c>
      <c r="E67" t="inlineStr">
        <is>
          <t>HJO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22980-2020</t>
        </is>
      </c>
      <c r="B68" s="1" t="n">
        <v>43965</v>
      </c>
      <c r="C68" s="1" t="n">
        <v>45202</v>
      </c>
      <c r="D68" t="inlineStr">
        <is>
          <t>VÄSTRA GÖTALANDS LÄN</t>
        </is>
      </c>
      <c r="E68" t="inlineStr">
        <is>
          <t>HJO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30212-2020</t>
        </is>
      </c>
      <c r="B69" s="1" t="n">
        <v>44007</v>
      </c>
      <c r="C69" s="1" t="n">
        <v>45202</v>
      </c>
      <c r="D69" t="inlineStr">
        <is>
          <t>VÄSTRA GÖTALANDS LÄN</t>
        </is>
      </c>
      <c r="E69" t="inlineStr">
        <is>
          <t>HJO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33651-2020</t>
        </is>
      </c>
      <c r="B70" s="1" t="n">
        <v>44022</v>
      </c>
      <c r="C70" s="1" t="n">
        <v>45202</v>
      </c>
      <c r="D70" t="inlineStr">
        <is>
          <t>VÄSTRA GÖTALANDS LÄN</t>
        </is>
      </c>
      <c r="E70" t="inlineStr">
        <is>
          <t>HJO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37254-2020</t>
        </is>
      </c>
      <c r="B71" s="1" t="n">
        <v>44055</v>
      </c>
      <c r="C71" s="1" t="n">
        <v>45202</v>
      </c>
      <c r="D71" t="inlineStr">
        <is>
          <t>VÄSTRA GÖTALANDS LÄN</t>
        </is>
      </c>
      <c r="E71" t="inlineStr">
        <is>
          <t>HJO</t>
        </is>
      </c>
      <c r="G71" t="n">
        <v>3.7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39013-2020</t>
        </is>
      </c>
      <c r="B72" s="1" t="n">
        <v>44062</v>
      </c>
      <c r="C72" s="1" t="n">
        <v>45202</v>
      </c>
      <c r="D72" t="inlineStr">
        <is>
          <t>VÄSTRA GÖTALANDS LÄN</t>
        </is>
      </c>
      <c r="E72" t="inlineStr">
        <is>
          <t>HJO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44814-2020</t>
        </is>
      </c>
      <c r="B73" s="1" t="n">
        <v>44085</v>
      </c>
      <c r="C73" s="1" t="n">
        <v>45202</v>
      </c>
      <c r="D73" t="inlineStr">
        <is>
          <t>VÄSTRA GÖTALANDS LÄN</t>
        </is>
      </c>
      <c r="E73" t="inlineStr">
        <is>
          <t>HJO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46863-2020</t>
        </is>
      </c>
      <c r="B74" s="1" t="n">
        <v>44096</v>
      </c>
      <c r="C74" s="1" t="n">
        <v>45202</v>
      </c>
      <c r="D74" t="inlineStr">
        <is>
          <t>VÄSTRA GÖTALANDS LÄN</t>
        </is>
      </c>
      <c r="E74" t="inlineStr">
        <is>
          <t>HJO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46843-2020</t>
        </is>
      </c>
      <c r="B75" s="1" t="n">
        <v>44096</v>
      </c>
      <c r="C75" s="1" t="n">
        <v>45202</v>
      </c>
      <c r="D75" t="inlineStr">
        <is>
          <t>VÄSTRA GÖTALANDS LÄN</t>
        </is>
      </c>
      <c r="E75" t="inlineStr">
        <is>
          <t>HJO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48741-2020</t>
        </is>
      </c>
      <c r="B76" s="1" t="n">
        <v>44099</v>
      </c>
      <c r="C76" s="1" t="n">
        <v>45202</v>
      </c>
      <c r="D76" t="inlineStr">
        <is>
          <t>VÄSTRA GÖTALANDS LÄN</t>
        </is>
      </c>
      <c r="E76" t="inlineStr">
        <is>
          <t>HJO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49621-2020</t>
        </is>
      </c>
      <c r="B77" s="1" t="n">
        <v>44106</v>
      </c>
      <c r="C77" s="1" t="n">
        <v>45202</v>
      </c>
      <c r="D77" t="inlineStr">
        <is>
          <t>VÄSTRA GÖTALANDS LÄN</t>
        </is>
      </c>
      <c r="E77" t="inlineStr">
        <is>
          <t>HJO</t>
        </is>
      </c>
      <c r="G77" t="n">
        <v>6.3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60291-2020</t>
        </is>
      </c>
      <c r="B78" s="1" t="n">
        <v>44152</v>
      </c>
      <c r="C78" s="1" t="n">
        <v>45202</v>
      </c>
      <c r="D78" t="inlineStr">
        <is>
          <t>VÄSTRA GÖTALANDS LÄN</t>
        </is>
      </c>
      <c r="E78" t="inlineStr">
        <is>
          <t>HJO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61283-2020</t>
        </is>
      </c>
      <c r="B79" s="1" t="n">
        <v>44155</v>
      </c>
      <c r="C79" s="1" t="n">
        <v>45202</v>
      </c>
      <c r="D79" t="inlineStr">
        <is>
          <t>VÄSTRA GÖTALANDS LÄN</t>
        </is>
      </c>
      <c r="E79" t="inlineStr">
        <is>
          <t>HJO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66077-2020</t>
        </is>
      </c>
      <c r="B80" s="1" t="n">
        <v>44173</v>
      </c>
      <c r="C80" s="1" t="n">
        <v>45202</v>
      </c>
      <c r="D80" t="inlineStr">
        <is>
          <t>VÄSTRA GÖTALANDS LÄN</t>
        </is>
      </c>
      <c r="E80" t="inlineStr">
        <is>
          <t>HJO</t>
        </is>
      </c>
      <c r="G80" t="n">
        <v>20.8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2779-2021</t>
        </is>
      </c>
      <c r="B81" s="1" t="n">
        <v>44215</v>
      </c>
      <c r="C81" s="1" t="n">
        <v>45202</v>
      </c>
      <c r="D81" t="inlineStr">
        <is>
          <t>VÄSTRA GÖTALANDS LÄN</t>
        </is>
      </c>
      <c r="E81" t="inlineStr">
        <is>
          <t>HJO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4140-2021</t>
        </is>
      </c>
      <c r="B82" s="1" t="n">
        <v>44223</v>
      </c>
      <c r="C82" s="1" t="n">
        <v>45202</v>
      </c>
      <c r="D82" t="inlineStr">
        <is>
          <t>VÄSTRA GÖTALANDS LÄN</t>
        </is>
      </c>
      <c r="E82" t="inlineStr">
        <is>
          <t>HJO</t>
        </is>
      </c>
      <c r="G82" t="n">
        <v>2.8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4182-2021</t>
        </is>
      </c>
      <c r="B83" s="1" t="n">
        <v>44223</v>
      </c>
      <c r="C83" s="1" t="n">
        <v>45202</v>
      </c>
      <c r="D83" t="inlineStr">
        <is>
          <t>VÄSTRA GÖTALANDS LÄN</t>
        </is>
      </c>
      <c r="E83" t="inlineStr">
        <is>
          <t>HJO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4521-2021</t>
        </is>
      </c>
      <c r="B84" s="1" t="n">
        <v>44224</v>
      </c>
      <c r="C84" s="1" t="n">
        <v>45202</v>
      </c>
      <c r="D84" t="inlineStr">
        <is>
          <t>VÄSTRA GÖTALANDS LÄN</t>
        </is>
      </c>
      <c r="E84" t="inlineStr">
        <is>
          <t>HJO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5103-2021</t>
        </is>
      </c>
      <c r="B85" s="1" t="n">
        <v>44228</v>
      </c>
      <c r="C85" s="1" t="n">
        <v>45202</v>
      </c>
      <c r="D85" t="inlineStr">
        <is>
          <t>VÄSTRA GÖTALANDS LÄN</t>
        </is>
      </c>
      <c r="E85" t="inlineStr">
        <is>
          <t>HJO</t>
        </is>
      </c>
      <c r="G85" t="n">
        <v>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9771-2021</t>
        </is>
      </c>
      <c r="B86" s="1" t="n">
        <v>44252</v>
      </c>
      <c r="C86" s="1" t="n">
        <v>45202</v>
      </c>
      <c r="D86" t="inlineStr">
        <is>
          <t>VÄSTRA GÖTALANDS LÄN</t>
        </is>
      </c>
      <c r="E86" t="inlineStr">
        <is>
          <t>HJO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9773-2021</t>
        </is>
      </c>
      <c r="B87" s="1" t="n">
        <v>44252</v>
      </c>
      <c r="C87" s="1" t="n">
        <v>45202</v>
      </c>
      <c r="D87" t="inlineStr">
        <is>
          <t>VÄSTRA GÖTALANDS LÄN</t>
        </is>
      </c>
      <c r="E87" t="inlineStr">
        <is>
          <t>HJO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16395-2021</t>
        </is>
      </c>
      <c r="B88" s="1" t="n">
        <v>44293</v>
      </c>
      <c r="C88" s="1" t="n">
        <v>45202</v>
      </c>
      <c r="D88" t="inlineStr">
        <is>
          <t>VÄSTRA GÖTALANDS LÄN</t>
        </is>
      </c>
      <c r="E88" t="inlineStr">
        <is>
          <t>HJO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20469-2021</t>
        </is>
      </c>
      <c r="B89" s="1" t="n">
        <v>44315</v>
      </c>
      <c r="C89" s="1" t="n">
        <v>45202</v>
      </c>
      <c r="D89" t="inlineStr">
        <is>
          <t>VÄSTRA GÖTALANDS LÄN</t>
        </is>
      </c>
      <c r="E89" t="inlineStr">
        <is>
          <t>HJO</t>
        </is>
      </c>
      <c r="F89" t="inlineStr">
        <is>
          <t>Övriga Aktiebolag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25316-2021</t>
        </is>
      </c>
      <c r="B90" s="1" t="n">
        <v>44342</v>
      </c>
      <c r="C90" s="1" t="n">
        <v>45202</v>
      </c>
      <c r="D90" t="inlineStr">
        <is>
          <t>VÄSTRA GÖTALANDS LÄN</t>
        </is>
      </c>
      <c r="E90" t="inlineStr">
        <is>
          <t>HJO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35771-2021</t>
        </is>
      </c>
      <c r="B91" s="1" t="n">
        <v>44386</v>
      </c>
      <c r="C91" s="1" t="n">
        <v>45202</v>
      </c>
      <c r="D91" t="inlineStr">
        <is>
          <t>VÄSTRA GÖTALANDS LÄN</t>
        </is>
      </c>
      <c r="E91" t="inlineStr">
        <is>
          <t>HJO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50738-2021</t>
        </is>
      </c>
      <c r="B92" s="1" t="n">
        <v>44456</v>
      </c>
      <c r="C92" s="1" t="n">
        <v>45202</v>
      </c>
      <c r="D92" t="inlineStr">
        <is>
          <t>VÄSTRA GÖTALANDS LÄN</t>
        </is>
      </c>
      <c r="E92" t="inlineStr">
        <is>
          <t>HJO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50783-2021</t>
        </is>
      </c>
      <c r="B93" s="1" t="n">
        <v>44456</v>
      </c>
      <c r="C93" s="1" t="n">
        <v>45202</v>
      </c>
      <c r="D93" t="inlineStr">
        <is>
          <t>VÄSTRA GÖTALANDS LÄN</t>
        </is>
      </c>
      <c r="E93" t="inlineStr">
        <is>
          <t>HJO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55091-2021</t>
        </is>
      </c>
      <c r="B94" s="1" t="n">
        <v>44474</v>
      </c>
      <c r="C94" s="1" t="n">
        <v>45202</v>
      </c>
      <c r="D94" t="inlineStr">
        <is>
          <t>VÄSTRA GÖTALANDS LÄN</t>
        </is>
      </c>
      <c r="E94" t="inlineStr">
        <is>
          <t>HJO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56175-2021</t>
        </is>
      </c>
      <c r="B95" s="1" t="n">
        <v>44477</v>
      </c>
      <c r="C95" s="1" t="n">
        <v>45202</v>
      </c>
      <c r="D95" t="inlineStr">
        <is>
          <t>VÄSTRA GÖTALANDS LÄN</t>
        </is>
      </c>
      <c r="E95" t="inlineStr">
        <is>
          <t>HJO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58295-2021</t>
        </is>
      </c>
      <c r="B96" s="1" t="n">
        <v>44487</v>
      </c>
      <c r="C96" s="1" t="n">
        <v>45202</v>
      </c>
      <c r="D96" t="inlineStr">
        <is>
          <t>VÄSTRA GÖTALANDS LÄN</t>
        </is>
      </c>
      <c r="E96" t="inlineStr">
        <is>
          <t>HJO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63257-2021</t>
        </is>
      </c>
      <c r="B97" s="1" t="n">
        <v>44508</v>
      </c>
      <c r="C97" s="1" t="n">
        <v>45202</v>
      </c>
      <c r="D97" t="inlineStr">
        <is>
          <t>VÄSTRA GÖTALANDS LÄN</t>
        </is>
      </c>
      <c r="E97" t="inlineStr">
        <is>
          <t>HJO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63248-2021</t>
        </is>
      </c>
      <c r="B98" s="1" t="n">
        <v>44508</v>
      </c>
      <c r="C98" s="1" t="n">
        <v>45202</v>
      </c>
      <c r="D98" t="inlineStr">
        <is>
          <t>VÄSTRA GÖTALANDS LÄN</t>
        </is>
      </c>
      <c r="E98" t="inlineStr">
        <is>
          <t>HJO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65329-2021</t>
        </is>
      </c>
      <c r="B99" s="1" t="n">
        <v>44515</v>
      </c>
      <c r="C99" s="1" t="n">
        <v>45202</v>
      </c>
      <c r="D99" t="inlineStr">
        <is>
          <t>VÄSTRA GÖTALANDS LÄN</t>
        </is>
      </c>
      <c r="E99" t="inlineStr">
        <is>
          <t>HJO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138-2022</t>
        </is>
      </c>
      <c r="B100" s="1" t="n">
        <v>44560</v>
      </c>
      <c r="C100" s="1" t="n">
        <v>45202</v>
      </c>
      <c r="D100" t="inlineStr">
        <is>
          <t>VÄSTRA GÖTALANDS LÄN</t>
        </is>
      </c>
      <c r="E100" t="inlineStr">
        <is>
          <t>HJO</t>
        </is>
      </c>
      <c r="G100" t="n">
        <v>0.3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809-2022</t>
        </is>
      </c>
      <c r="B101" s="1" t="n">
        <v>44571</v>
      </c>
      <c r="C101" s="1" t="n">
        <v>45202</v>
      </c>
      <c r="D101" t="inlineStr">
        <is>
          <t>VÄSTRA GÖTALANDS LÄN</t>
        </is>
      </c>
      <c r="E101" t="inlineStr">
        <is>
          <t>HJO</t>
        </is>
      </c>
      <c r="G101" t="n">
        <v>4.3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7786-2022</t>
        </is>
      </c>
      <c r="B102" s="1" t="n">
        <v>44608</v>
      </c>
      <c r="C102" s="1" t="n">
        <v>45202</v>
      </c>
      <c r="D102" t="inlineStr">
        <is>
          <t>VÄSTRA GÖTALANDS LÄN</t>
        </is>
      </c>
      <c r="E102" t="inlineStr">
        <is>
          <t>HJO</t>
        </is>
      </c>
      <c r="G102" t="n">
        <v>0.1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8814-2022</t>
        </is>
      </c>
      <c r="B103" s="1" t="n">
        <v>44614</v>
      </c>
      <c r="C103" s="1" t="n">
        <v>45202</v>
      </c>
      <c r="D103" t="inlineStr">
        <is>
          <t>VÄSTRA GÖTALANDS LÄN</t>
        </is>
      </c>
      <c r="E103" t="inlineStr">
        <is>
          <t>HJO</t>
        </is>
      </c>
      <c r="F103" t="inlineStr">
        <is>
          <t>Kyrkan</t>
        </is>
      </c>
      <c r="G103" t="n">
        <v>4.6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8906-2022</t>
        </is>
      </c>
      <c r="B104" s="1" t="n">
        <v>44614</v>
      </c>
      <c r="C104" s="1" t="n">
        <v>45202</v>
      </c>
      <c r="D104" t="inlineStr">
        <is>
          <t>VÄSTRA GÖTALANDS LÄN</t>
        </is>
      </c>
      <c r="E104" t="inlineStr">
        <is>
          <t>HJO</t>
        </is>
      </c>
      <c r="F104" t="inlineStr">
        <is>
          <t>Kyrkan</t>
        </is>
      </c>
      <c r="G104" t="n">
        <v>2.3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9091-2022</t>
        </is>
      </c>
      <c r="B105" s="1" t="n">
        <v>44615</v>
      </c>
      <c r="C105" s="1" t="n">
        <v>45202</v>
      </c>
      <c r="D105" t="inlineStr">
        <is>
          <t>VÄSTRA GÖTALANDS LÄN</t>
        </is>
      </c>
      <c r="E105" t="inlineStr">
        <is>
          <t>HJO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9177-2022</t>
        </is>
      </c>
      <c r="B106" s="1" t="n">
        <v>44615</v>
      </c>
      <c r="C106" s="1" t="n">
        <v>45202</v>
      </c>
      <c r="D106" t="inlineStr">
        <is>
          <t>VÄSTRA GÖTALANDS LÄN</t>
        </is>
      </c>
      <c r="E106" t="inlineStr">
        <is>
          <t>HJO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9065-2022</t>
        </is>
      </c>
      <c r="B107" s="1" t="n">
        <v>44615</v>
      </c>
      <c r="C107" s="1" t="n">
        <v>45202</v>
      </c>
      <c r="D107" t="inlineStr">
        <is>
          <t>VÄSTRA GÖTALANDS LÄN</t>
        </is>
      </c>
      <c r="E107" t="inlineStr">
        <is>
          <t>HJO</t>
        </is>
      </c>
      <c r="F107" t="inlineStr">
        <is>
          <t>Övriga Aktiebolag</t>
        </is>
      </c>
      <c r="G107" t="n">
        <v>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9184-2022</t>
        </is>
      </c>
      <c r="B108" s="1" t="n">
        <v>44615</v>
      </c>
      <c r="C108" s="1" t="n">
        <v>45202</v>
      </c>
      <c r="D108" t="inlineStr">
        <is>
          <t>VÄSTRA GÖTALANDS LÄN</t>
        </is>
      </c>
      <c r="E108" t="inlineStr">
        <is>
          <t>HJO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10337-2022</t>
        </is>
      </c>
      <c r="B109" s="1" t="n">
        <v>44623</v>
      </c>
      <c r="C109" s="1" t="n">
        <v>45202</v>
      </c>
      <c r="D109" t="inlineStr">
        <is>
          <t>VÄSTRA GÖTALANDS LÄN</t>
        </is>
      </c>
      <c r="E109" t="inlineStr">
        <is>
          <t>HJO</t>
        </is>
      </c>
      <c r="G109" t="n">
        <v>8.4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15389-2022</t>
        </is>
      </c>
      <c r="B110" s="1" t="n">
        <v>44659</v>
      </c>
      <c r="C110" s="1" t="n">
        <v>45202</v>
      </c>
      <c r="D110" t="inlineStr">
        <is>
          <t>VÄSTRA GÖTALANDS LÄN</t>
        </is>
      </c>
      <c r="E110" t="inlineStr">
        <is>
          <t>HJO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19341-2022</t>
        </is>
      </c>
      <c r="B111" s="1" t="n">
        <v>44692</v>
      </c>
      <c r="C111" s="1" t="n">
        <v>45202</v>
      </c>
      <c r="D111" t="inlineStr">
        <is>
          <t>VÄSTRA GÖTALANDS LÄN</t>
        </is>
      </c>
      <c r="E111" t="inlineStr">
        <is>
          <t>HJO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22586-2022</t>
        </is>
      </c>
      <c r="B112" s="1" t="n">
        <v>44714</v>
      </c>
      <c r="C112" s="1" t="n">
        <v>45202</v>
      </c>
      <c r="D112" t="inlineStr">
        <is>
          <t>VÄSTRA GÖTALANDS LÄN</t>
        </is>
      </c>
      <c r="E112" t="inlineStr">
        <is>
          <t>HJO</t>
        </is>
      </c>
      <c r="G112" t="n">
        <v>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25205-2022</t>
        </is>
      </c>
      <c r="B113" s="1" t="n">
        <v>44729</v>
      </c>
      <c r="C113" s="1" t="n">
        <v>45202</v>
      </c>
      <c r="D113" t="inlineStr">
        <is>
          <t>VÄSTRA GÖTALANDS LÄN</t>
        </is>
      </c>
      <c r="E113" t="inlineStr">
        <is>
          <t>HJO</t>
        </is>
      </c>
      <c r="F113" t="inlineStr">
        <is>
          <t>Kommuner</t>
        </is>
      </c>
      <c r="G113" t="n">
        <v>0.1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27989-2022</t>
        </is>
      </c>
      <c r="B114" s="1" t="n">
        <v>44745</v>
      </c>
      <c r="C114" s="1" t="n">
        <v>45202</v>
      </c>
      <c r="D114" t="inlineStr">
        <is>
          <t>VÄSTRA GÖTALANDS LÄN</t>
        </is>
      </c>
      <c r="E114" t="inlineStr">
        <is>
          <t>HJO</t>
        </is>
      </c>
      <c r="G114" t="n">
        <v>2.5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32158-2022</t>
        </is>
      </c>
      <c r="B115" s="1" t="n">
        <v>44781</v>
      </c>
      <c r="C115" s="1" t="n">
        <v>45202</v>
      </c>
      <c r="D115" t="inlineStr">
        <is>
          <t>VÄSTRA GÖTALANDS LÄN</t>
        </is>
      </c>
      <c r="E115" t="inlineStr">
        <is>
          <t>HJO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37789-2022</t>
        </is>
      </c>
      <c r="B116" s="1" t="n">
        <v>44810</v>
      </c>
      <c r="C116" s="1" t="n">
        <v>45202</v>
      </c>
      <c r="D116" t="inlineStr">
        <is>
          <t>VÄSTRA GÖTALANDS LÄN</t>
        </is>
      </c>
      <c r="E116" t="inlineStr">
        <is>
          <t>HJO</t>
        </is>
      </c>
      <c r="G116" t="n">
        <v>2.6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45980-2022</t>
        </is>
      </c>
      <c r="B117" s="1" t="n">
        <v>44846</v>
      </c>
      <c r="C117" s="1" t="n">
        <v>45202</v>
      </c>
      <c r="D117" t="inlineStr">
        <is>
          <t>VÄSTRA GÖTALANDS LÄN</t>
        </is>
      </c>
      <c r="E117" t="inlineStr">
        <is>
          <t>HJO</t>
        </is>
      </c>
      <c r="G117" t="n">
        <v>0.1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47300-2022</t>
        </is>
      </c>
      <c r="B118" s="1" t="n">
        <v>44853</v>
      </c>
      <c r="C118" s="1" t="n">
        <v>45202</v>
      </c>
      <c r="D118" t="inlineStr">
        <is>
          <t>VÄSTRA GÖTALANDS LÄN</t>
        </is>
      </c>
      <c r="E118" t="inlineStr">
        <is>
          <t>HJO</t>
        </is>
      </c>
      <c r="G118" t="n">
        <v>2.4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57344-2022</t>
        </is>
      </c>
      <c r="B119" s="1" t="n">
        <v>44889</v>
      </c>
      <c r="C119" s="1" t="n">
        <v>45202</v>
      </c>
      <c r="D119" t="inlineStr">
        <is>
          <t>VÄSTRA GÖTALANDS LÄN</t>
        </is>
      </c>
      <c r="E119" t="inlineStr">
        <is>
          <t>HJO</t>
        </is>
      </c>
      <c r="G119" t="n">
        <v>3.9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58597-2022</t>
        </is>
      </c>
      <c r="B120" s="1" t="n">
        <v>44894</v>
      </c>
      <c r="C120" s="1" t="n">
        <v>45202</v>
      </c>
      <c r="D120" t="inlineStr">
        <is>
          <t>VÄSTRA GÖTALANDS LÄN</t>
        </is>
      </c>
      <c r="E120" t="inlineStr">
        <is>
          <t>HJO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57647-2022</t>
        </is>
      </c>
      <c r="B121" s="1" t="n">
        <v>44897</v>
      </c>
      <c r="C121" s="1" t="n">
        <v>45202</v>
      </c>
      <c r="D121" t="inlineStr">
        <is>
          <t>VÄSTRA GÖTALANDS LÄN</t>
        </is>
      </c>
      <c r="E121" t="inlineStr">
        <is>
          <t>HJO</t>
        </is>
      </c>
      <c r="G121" t="n">
        <v>8.699999999999999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61029-2022</t>
        </is>
      </c>
      <c r="B122" s="1" t="n">
        <v>44914</v>
      </c>
      <c r="C122" s="1" t="n">
        <v>45202</v>
      </c>
      <c r="D122" t="inlineStr">
        <is>
          <t>VÄSTRA GÖTALANDS LÄN</t>
        </is>
      </c>
      <c r="E122" t="inlineStr">
        <is>
          <t>HJO</t>
        </is>
      </c>
      <c r="G122" t="n">
        <v>28.3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62233-2022</t>
        </is>
      </c>
      <c r="B123" s="1" t="n">
        <v>44922</v>
      </c>
      <c r="C123" s="1" t="n">
        <v>45202</v>
      </c>
      <c r="D123" t="inlineStr">
        <is>
          <t>VÄSTRA GÖTALANDS LÄN</t>
        </is>
      </c>
      <c r="E123" t="inlineStr">
        <is>
          <t>HJO</t>
        </is>
      </c>
      <c r="G123" t="n">
        <v>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2060-2023</t>
        </is>
      </c>
      <c r="B124" s="1" t="n">
        <v>44939</v>
      </c>
      <c r="C124" s="1" t="n">
        <v>45202</v>
      </c>
      <c r="D124" t="inlineStr">
        <is>
          <t>VÄSTRA GÖTALANDS LÄN</t>
        </is>
      </c>
      <c r="E124" t="inlineStr">
        <is>
          <t>HJO</t>
        </is>
      </c>
      <c r="G124" t="n">
        <v>2.6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2070-2023</t>
        </is>
      </c>
      <c r="B125" s="1" t="n">
        <v>44939</v>
      </c>
      <c r="C125" s="1" t="n">
        <v>45202</v>
      </c>
      <c r="D125" t="inlineStr">
        <is>
          <t>VÄSTRA GÖTALANDS LÄN</t>
        </is>
      </c>
      <c r="E125" t="inlineStr">
        <is>
          <t>HJO</t>
        </is>
      </c>
      <c r="G125" t="n">
        <v>11.6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2866-2023</t>
        </is>
      </c>
      <c r="B126" s="1" t="n">
        <v>44945</v>
      </c>
      <c r="C126" s="1" t="n">
        <v>45202</v>
      </c>
      <c r="D126" t="inlineStr">
        <is>
          <t>VÄSTRA GÖTALANDS LÄN</t>
        </is>
      </c>
      <c r="E126" t="inlineStr">
        <is>
          <t>HJO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4272-2023</t>
        </is>
      </c>
      <c r="B127" s="1" t="n">
        <v>44951</v>
      </c>
      <c r="C127" s="1" t="n">
        <v>45202</v>
      </c>
      <c r="D127" t="inlineStr">
        <is>
          <t>VÄSTRA GÖTALANDS LÄN</t>
        </is>
      </c>
      <c r="E127" t="inlineStr">
        <is>
          <t>HJO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4321-2023</t>
        </is>
      </c>
      <c r="B128" s="1" t="n">
        <v>44953</v>
      </c>
      <c r="C128" s="1" t="n">
        <v>45202</v>
      </c>
      <c r="D128" t="inlineStr">
        <is>
          <t>VÄSTRA GÖTALANDS LÄN</t>
        </is>
      </c>
      <c r="E128" t="inlineStr">
        <is>
          <t>HJO</t>
        </is>
      </c>
      <c r="F128" t="inlineStr">
        <is>
          <t>Övriga Aktiebolag</t>
        </is>
      </c>
      <c r="G128" t="n">
        <v>3.2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9338-2023</t>
        </is>
      </c>
      <c r="B129" s="1" t="n">
        <v>44980</v>
      </c>
      <c r="C129" s="1" t="n">
        <v>45202</v>
      </c>
      <c r="D129" t="inlineStr">
        <is>
          <t>VÄSTRA GÖTALANDS LÄN</t>
        </is>
      </c>
      <c r="E129" t="inlineStr">
        <is>
          <t>HJO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9473-2023</t>
        </is>
      </c>
      <c r="B130" s="1" t="n">
        <v>44981</v>
      </c>
      <c r="C130" s="1" t="n">
        <v>45202</v>
      </c>
      <c r="D130" t="inlineStr">
        <is>
          <t>VÄSTRA GÖTALANDS LÄN</t>
        </is>
      </c>
      <c r="E130" t="inlineStr">
        <is>
          <t>HJO</t>
        </is>
      </c>
      <c r="G130" t="n">
        <v>2.1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14177-2023</t>
        </is>
      </c>
      <c r="B131" s="1" t="n">
        <v>45008</v>
      </c>
      <c r="C131" s="1" t="n">
        <v>45202</v>
      </c>
      <c r="D131" t="inlineStr">
        <is>
          <t>VÄSTRA GÖTALANDS LÄN</t>
        </is>
      </c>
      <c r="E131" t="inlineStr">
        <is>
          <t>HJO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14196-2023</t>
        </is>
      </c>
      <c r="B132" s="1" t="n">
        <v>45009</v>
      </c>
      <c r="C132" s="1" t="n">
        <v>45202</v>
      </c>
      <c r="D132" t="inlineStr">
        <is>
          <t>VÄSTRA GÖTALANDS LÄN</t>
        </is>
      </c>
      <c r="E132" t="inlineStr">
        <is>
          <t>HJO</t>
        </is>
      </c>
      <c r="G132" t="n">
        <v>3.5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14189-2023</t>
        </is>
      </c>
      <c r="B133" s="1" t="n">
        <v>45009</v>
      </c>
      <c r="C133" s="1" t="n">
        <v>45202</v>
      </c>
      <c r="D133" t="inlineStr">
        <is>
          <t>VÄSTRA GÖTALANDS LÄN</t>
        </is>
      </c>
      <c r="E133" t="inlineStr">
        <is>
          <t>HJO</t>
        </is>
      </c>
      <c r="G133" t="n">
        <v>2.8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14460-2023</t>
        </is>
      </c>
      <c r="B134" s="1" t="n">
        <v>45010</v>
      </c>
      <c r="C134" s="1" t="n">
        <v>45202</v>
      </c>
      <c r="D134" t="inlineStr">
        <is>
          <t>VÄSTRA GÖTALANDS LÄN</t>
        </is>
      </c>
      <c r="E134" t="inlineStr">
        <is>
          <t>HJO</t>
        </is>
      </c>
      <c r="G134" t="n">
        <v>5.4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17034-2023</t>
        </is>
      </c>
      <c r="B135" s="1" t="n">
        <v>45034</v>
      </c>
      <c r="C135" s="1" t="n">
        <v>45202</v>
      </c>
      <c r="D135" t="inlineStr">
        <is>
          <t>VÄSTRA GÖTALANDS LÄN</t>
        </is>
      </c>
      <c r="E135" t="inlineStr">
        <is>
          <t>HJO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22050-2023</t>
        </is>
      </c>
      <c r="B136" s="1" t="n">
        <v>45069</v>
      </c>
      <c r="C136" s="1" t="n">
        <v>45202</v>
      </c>
      <c r="D136" t="inlineStr">
        <is>
          <t>VÄSTRA GÖTALANDS LÄN</t>
        </is>
      </c>
      <c r="E136" t="inlineStr">
        <is>
          <t>HJO</t>
        </is>
      </c>
      <c r="F136" t="inlineStr">
        <is>
          <t>Sveaskog</t>
        </is>
      </c>
      <c r="G136" t="n">
        <v>2.6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26230-2023</t>
        </is>
      </c>
      <c r="B137" s="1" t="n">
        <v>45091</v>
      </c>
      <c r="C137" s="1" t="n">
        <v>45202</v>
      </c>
      <c r="D137" t="inlineStr">
        <is>
          <t>VÄSTRA GÖTALANDS LÄN</t>
        </is>
      </c>
      <c r="E137" t="inlineStr">
        <is>
          <t>HJO</t>
        </is>
      </c>
      <c r="F137" t="inlineStr">
        <is>
          <t>Övriga Aktiebolag</t>
        </is>
      </c>
      <c r="G137" t="n">
        <v>9.4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27977-2023</t>
        </is>
      </c>
      <c r="B138" s="1" t="n">
        <v>45098</v>
      </c>
      <c r="C138" s="1" t="n">
        <v>45202</v>
      </c>
      <c r="D138" t="inlineStr">
        <is>
          <t>VÄSTRA GÖTALANDS LÄN</t>
        </is>
      </c>
      <c r="E138" t="inlineStr">
        <is>
          <t>HJO</t>
        </is>
      </c>
      <c r="F138" t="inlineStr">
        <is>
          <t>Sveaskog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32304-2023</t>
        </is>
      </c>
      <c r="B139" s="1" t="n">
        <v>45109</v>
      </c>
      <c r="C139" s="1" t="n">
        <v>45202</v>
      </c>
      <c r="D139" t="inlineStr">
        <is>
          <t>VÄSTRA GÖTALANDS LÄN</t>
        </is>
      </c>
      <c r="E139" t="inlineStr">
        <is>
          <t>HJO</t>
        </is>
      </c>
      <c r="G139" t="n">
        <v>8.4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>
      <c r="A140" t="inlineStr">
        <is>
          <t>A 35486-2023</t>
        </is>
      </c>
      <c r="B140" s="1" t="n">
        <v>45146</v>
      </c>
      <c r="C140" s="1" t="n">
        <v>45202</v>
      </c>
      <c r="D140" t="inlineStr">
        <is>
          <t>VÄSTRA GÖTALANDS LÄN</t>
        </is>
      </c>
      <c r="E140" t="inlineStr">
        <is>
          <t>HJO</t>
        </is>
      </c>
      <c r="G140" t="n">
        <v>2.9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2023-10-03T05:59:22Z</dcterms:created>
  <dcterms:modified xmlns:dcterms="http://purl.org/dc/terms/" xmlns:xsi="http://www.w3.org/2001/XMLSchema-instance" xsi:type="dcterms:W3CDTF">2023-10-03T05:59:22Z</dcterms:modified>
</cp:coreProperties>
</file>