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45202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16212-2019.xlsx", "A 16212-2019")</f>
        <v/>
      </c>
      <c r="T2">
        <f>HYPERLINK("https://klasma.github.io/Logging_HOGSBY/kartor/A 16212-2019.png", "A 16212-2019")</f>
        <v/>
      </c>
      <c r="V2">
        <f>HYPERLINK("https://klasma.github.io/Logging_HOGSBY/klagomål/A 16212-2019.docx", "A 16212-2019")</f>
        <v/>
      </c>
      <c r="W2">
        <f>HYPERLINK("https://klasma.github.io/Logging_HOGSBY/klagomålsmail/A 16212-2019.docx", "A 16212-2019")</f>
        <v/>
      </c>
      <c r="X2">
        <f>HYPERLINK("https://klasma.github.io/Logging_HOGSBY/tillsyn/A 16212-2019.docx", "A 16212-2019")</f>
        <v/>
      </c>
      <c r="Y2">
        <f>HYPERLINK("https://klasma.github.io/Logging_HOGSBY/tillsynsmail/A 16212-2019.docx", "A 16212-2019")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45202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33827-2021.xlsx", "A 33827-2021")</f>
        <v/>
      </c>
      <c r="T3">
        <f>HYPERLINK("https://klasma.github.io/Logging_HOGSBY/kartor/A 33827-2021.png", "A 33827-2021")</f>
        <v/>
      </c>
      <c r="V3">
        <f>HYPERLINK("https://klasma.github.io/Logging_HOGSBY/klagomål/A 33827-2021.docx", "A 33827-2021")</f>
        <v/>
      </c>
      <c r="W3">
        <f>HYPERLINK("https://klasma.github.io/Logging_HOGSBY/klagomålsmail/A 33827-2021.docx", "A 33827-2021")</f>
        <v/>
      </c>
      <c r="X3">
        <f>HYPERLINK("https://klasma.github.io/Logging_HOGSBY/tillsyn/A 33827-2021.docx", "A 33827-2021")</f>
        <v/>
      </c>
      <c r="Y3">
        <f>HYPERLINK("https://klasma.github.io/Logging_HOGSBY/tillsynsmail/A 33827-2021.docx", "A 33827-2021")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45202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44969-2021.xlsx", "A 44969-2021")</f>
        <v/>
      </c>
      <c r="T4">
        <f>HYPERLINK("https://klasma.github.io/Logging_HOGSBY/kartor/A 44969-2021.png", "A 44969-2021")</f>
        <v/>
      </c>
      <c r="V4">
        <f>HYPERLINK("https://klasma.github.io/Logging_HOGSBY/klagomål/A 44969-2021.docx", "A 44969-2021")</f>
        <v/>
      </c>
      <c r="W4">
        <f>HYPERLINK("https://klasma.github.io/Logging_HOGSBY/klagomålsmail/A 44969-2021.docx", "A 44969-2021")</f>
        <v/>
      </c>
      <c r="X4">
        <f>HYPERLINK("https://klasma.github.io/Logging_HOGSBY/tillsyn/A 44969-2021.docx", "A 44969-2021")</f>
        <v/>
      </c>
      <c r="Y4">
        <f>HYPERLINK("https://klasma.github.io/Logging_HOGSBY/tillsynsmail/A 44969-2021.docx", "A 44969-2021")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45202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7689-2019.xlsx", "A 7689-2019")</f>
        <v/>
      </c>
      <c r="T5">
        <f>HYPERLINK("https://klasma.github.io/Logging_HOGSBY/kartor/A 7689-2019.png", "A 7689-2019")</f>
        <v/>
      </c>
      <c r="U5">
        <f>HYPERLINK("https://klasma.github.io/Logging_HOGSBY/knärot/A 7689-2019.png", "A 7689-2019")</f>
        <v/>
      </c>
      <c r="V5">
        <f>HYPERLINK("https://klasma.github.io/Logging_HOGSBY/klagomål/A 7689-2019.docx", "A 7689-2019")</f>
        <v/>
      </c>
      <c r="W5">
        <f>HYPERLINK("https://klasma.github.io/Logging_HOGSBY/klagomålsmail/A 7689-2019.docx", "A 7689-2019")</f>
        <v/>
      </c>
      <c r="X5">
        <f>HYPERLINK("https://klasma.github.io/Logging_HOGSBY/tillsyn/A 7689-2019.docx", "A 7689-2019")</f>
        <v/>
      </c>
      <c r="Y5">
        <f>HYPERLINK("https://klasma.github.io/Logging_HOGSBY/tillsynsmail/A 7689-2019.docx", "A 7689-2019")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45202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51920-2018.xlsx", "A 51920-2018")</f>
        <v/>
      </c>
      <c r="T6">
        <f>HYPERLINK("https://klasma.github.io/Logging_HOGSBY/kartor/A 51920-2018.png", "A 51920-2018")</f>
        <v/>
      </c>
      <c r="V6">
        <f>HYPERLINK("https://klasma.github.io/Logging_HOGSBY/klagomål/A 51920-2018.docx", "A 51920-2018")</f>
        <v/>
      </c>
      <c r="W6">
        <f>HYPERLINK("https://klasma.github.io/Logging_HOGSBY/klagomålsmail/A 51920-2018.docx", "A 51920-2018")</f>
        <v/>
      </c>
      <c r="X6">
        <f>HYPERLINK("https://klasma.github.io/Logging_HOGSBY/tillsyn/A 51920-2018.docx", "A 51920-2018")</f>
        <v/>
      </c>
      <c r="Y6">
        <f>HYPERLINK("https://klasma.github.io/Logging_HOGSBY/tillsynsmail/A 51920-2018.docx", "A 51920-2018")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45202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20822-2019.xlsx", "A 20822-2019")</f>
        <v/>
      </c>
      <c r="T7">
        <f>HYPERLINK("https://klasma.github.io/Logging_HOGSBY/kartor/A 20822-2019.png", "A 20822-2019")</f>
        <v/>
      </c>
      <c r="U7">
        <f>HYPERLINK("https://klasma.github.io/Logging_HOGSBY/knärot/A 20822-2019.png", "A 20822-2019")</f>
        <v/>
      </c>
      <c r="V7">
        <f>HYPERLINK("https://klasma.github.io/Logging_HOGSBY/klagomål/A 20822-2019.docx", "A 20822-2019")</f>
        <v/>
      </c>
      <c r="W7">
        <f>HYPERLINK("https://klasma.github.io/Logging_HOGSBY/klagomålsmail/A 20822-2019.docx", "A 20822-2019")</f>
        <v/>
      </c>
      <c r="X7">
        <f>HYPERLINK("https://klasma.github.io/Logging_HOGSBY/tillsyn/A 20822-2019.docx", "A 20822-2019")</f>
        <v/>
      </c>
      <c r="Y7">
        <f>HYPERLINK("https://klasma.github.io/Logging_HOGSBY/tillsynsmail/A 20822-2019.docx", "A 20822-2019")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45202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54370-2020.xlsx", "A 54370-2020")</f>
        <v/>
      </c>
      <c r="T8">
        <f>HYPERLINK("https://klasma.github.io/Logging_HOGSBY/kartor/A 54370-2020.png", "A 54370-2020")</f>
        <v/>
      </c>
      <c r="U8">
        <f>HYPERLINK("https://klasma.github.io/Logging_HOGSBY/knärot/A 54370-2020.png", "A 54370-2020")</f>
        <v/>
      </c>
      <c r="V8">
        <f>HYPERLINK("https://klasma.github.io/Logging_HOGSBY/klagomål/A 54370-2020.docx", "A 54370-2020")</f>
        <v/>
      </c>
      <c r="W8">
        <f>HYPERLINK("https://klasma.github.io/Logging_HOGSBY/klagomålsmail/A 54370-2020.docx", "A 54370-2020")</f>
        <v/>
      </c>
      <c r="X8">
        <f>HYPERLINK("https://klasma.github.io/Logging_HOGSBY/tillsyn/A 54370-2020.docx", "A 54370-2020")</f>
        <v/>
      </c>
      <c r="Y8">
        <f>HYPERLINK("https://klasma.github.io/Logging_HOGSBY/tillsynsmail/A 54370-2020.docx", "A 54370-2020")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45202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68737-2018.xlsx", "A 68737-2018")</f>
        <v/>
      </c>
      <c r="T9">
        <f>HYPERLINK("https://klasma.github.io/Logging_HOGSBY/kartor/A 68737-2018.png", "A 68737-2018")</f>
        <v/>
      </c>
      <c r="V9">
        <f>HYPERLINK("https://klasma.github.io/Logging_HOGSBY/klagomål/A 68737-2018.docx", "A 68737-2018")</f>
        <v/>
      </c>
      <c r="W9">
        <f>HYPERLINK("https://klasma.github.io/Logging_HOGSBY/klagomålsmail/A 68737-2018.docx", "A 68737-2018")</f>
        <v/>
      </c>
      <c r="X9">
        <f>HYPERLINK("https://klasma.github.io/Logging_HOGSBY/tillsyn/A 68737-2018.docx", "A 68737-2018")</f>
        <v/>
      </c>
      <c r="Y9">
        <f>HYPERLINK("https://klasma.github.io/Logging_HOGSBY/tillsynsmail/A 68737-2018.docx", "A 68737-2018")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45202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74479-2021.xlsx", "A 74479-2021")</f>
        <v/>
      </c>
      <c r="T10">
        <f>HYPERLINK("https://klasma.github.io/Logging_HOGSBY/kartor/A 74479-2021.png", "A 74479-2021")</f>
        <v/>
      </c>
      <c r="U10">
        <f>HYPERLINK("https://klasma.github.io/Logging_HOGSBY/knärot/A 74479-2021.png", "A 74479-2021")</f>
        <v/>
      </c>
      <c r="V10">
        <f>HYPERLINK("https://klasma.github.io/Logging_HOGSBY/klagomål/A 74479-2021.docx", "A 74479-2021")</f>
        <v/>
      </c>
      <c r="W10">
        <f>HYPERLINK("https://klasma.github.io/Logging_HOGSBY/klagomålsmail/A 74479-2021.docx", "A 74479-2021")</f>
        <v/>
      </c>
      <c r="X10">
        <f>HYPERLINK("https://klasma.github.io/Logging_HOGSBY/tillsyn/A 74479-2021.docx", "A 74479-2021")</f>
        <v/>
      </c>
      <c r="Y10">
        <f>HYPERLINK("https://klasma.github.io/Logging_HOGSBY/tillsynsmail/A 74479-2021.docx", "A 74479-2021")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45202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7031-2022.xlsx", "A 7031-2022")</f>
        <v/>
      </c>
      <c r="T11">
        <f>HYPERLINK("https://klasma.github.io/Logging_HOGSBY/kartor/A 7031-2022.png", "A 7031-2022")</f>
        <v/>
      </c>
      <c r="U11">
        <f>HYPERLINK("https://klasma.github.io/Logging_HOGSBY/knärot/A 7031-2022.png", "A 7031-2022")</f>
        <v/>
      </c>
      <c r="V11">
        <f>HYPERLINK("https://klasma.github.io/Logging_HOGSBY/klagomål/A 7031-2022.docx", "A 7031-2022")</f>
        <v/>
      </c>
      <c r="W11">
        <f>HYPERLINK("https://klasma.github.io/Logging_HOGSBY/klagomålsmail/A 7031-2022.docx", "A 7031-2022")</f>
        <v/>
      </c>
      <c r="X11">
        <f>HYPERLINK("https://klasma.github.io/Logging_HOGSBY/tillsyn/A 7031-2022.docx", "A 7031-2022")</f>
        <v/>
      </c>
      <c r="Y11">
        <f>HYPERLINK("https://klasma.github.io/Logging_HOGSBY/tillsynsmail/A 7031-2022.docx", "A 7031-2022")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45202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49484-2022.xlsx", "A 49484-2022")</f>
        <v/>
      </c>
      <c r="T12">
        <f>HYPERLINK("https://klasma.github.io/Logging_HOGSBY/kartor/A 49484-2022.png", "A 49484-2022")</f>
        <v/>
      </c>
      <c r="V12">
        <f>HYPERLINK("https://klasma.github.io/Logging_HOGSBY/klagomål/A 49484-2022.docx", "A 49484-2022")</f>
        <v/>
      </c>
      <c r="W12">
        <f>HYPERLINK("https://klasma.github.io/Logging_HOGSBY/klagomålsmail/A 49484-2022.docx", "A 49484-2022")</f>
        <v/>
      </c>
      <c r="X12">
        <f>HYPERLINK("https://klasma.github.io/Logging_HOGSBY/tillsyn/A 49484-2022.docx", "A 49484-2022")</f>
        <v/>
      </c>
      <c r="Y12">
        <f>HYPERLINK("https://klasma.github.io/Logging_HOGSBY/tillsynsmail/A 49484-2022.docx", "A 49484-2022")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45202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20823-2019.xlsx", "A 20823-2019")</f>
        <v/>
      </c>
      <c r="T13">
        <f>HYPERLINK("https://klasma.github.io/Logging_HOGSBY/kartor/A 20823-2019.png", "A 20823-2019")</f>
        <v/>
      </c>
      <c r="U13">
        <f>HYPERLINK("https://klasma.github.io/Logging_HOGSBY/knärot/A 20823-2019.png", "A 20823-2019")</f>
        <v/>
      </c>
      <c r="V13">
        <f>HYPERLINK("https://klasma.github.io/Logging_HOGSBY/klagomål/A 20823-2019.docx", "A 20823-2019")</f>
        <v/>
      </c>
      <c r="W13">
        <f>HYPERLINK("https://klasma.github.io/Logging_HOGSBY/klagomålsmail/A 20823-2019.docx", "A 20823-2019")</f>
        <v/>
      </c>
      <c r="X13">
        <f>HYPERLINK("https://klasma.github.io/Logging_HOGSBY/tillsyn/A 20823-2019.docx", "A 20823-2019")</f>
        <v/>
      </c>
      <c r="Y13">
        <f>HYPERLINK("https://klasma.github.io/Logging_HOGSBY/tillsynsmail/A 20823-2019.docx", "A 20823-2019")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45202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36145-2019.xlsx", "A 36145-2019")</f>
        <v/>
      </c>
      <c r="T14">
        <f>HYPERLINK("https://klasma.github.io/Logging_HOGSBY/kartor/A 36145-2019.png", "A 36145-2019")</f>
        <v/>
      </c>
      <c r="V14">
        <f>HYPERLINK("https://klasma.github.io/Logging_HOGSBY/klagomål/A 36145-2019.docx", "A 36145-2019")</f>
        <v/>
      </c>
      <c r="W14">
        <f>HYPERLINK("https://klasma.github.io/Logging_HOGSBY/klagomålsmail/A 36145-2019.docx", "A 36145-2019")</f>
        <v/>
      </c>
      <c r="X14">
        <f>HYPERLINK("https://klasma.github.io/Logging_HOGSBY/tillsyn/A 36145-2019.docx", "A 36145-2019")</f>
        <v/>
      </c>
      <c r="Y14">
        <f>HYPERLINK("https://klasma.github.io/Logging_HOGSBY/tillsynsmail/A 36145-2019.docx", "A 36145-2019")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45202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7701-2022.xlsx", "A 7701-2022")</f>
        <v/>
      </c>
      <c r="T15">
        <f>HYPERLINK("https://klasma.github.io/Logging_HOGSBY/kartor/A 7701-2022.png", "A 7701-2022")</f>
        <v/>
      </c>
      <c r="V15">
        <f>HYPERLINK("https://klasma.github.io/Logging_HOGSBY/klagomål/A 7701-2022.docx", "A 7701-2022")</f>
        <v/>
      </c>
      <c r="W15">
        <f>HYPERLINK("https://klasma.github.io/Logging_HOGSBY/klagomålsmail/A 7701-2022.docx", "A 7701-2022")</f>
        <v/>
      </c>
      <c r="X15">
        <f>HYPERLINK("https://klasma.github.io/Logging_HOGSBY/tillsyn/A 7701-2022.docx", "A 7701-2022")</f>
        <v/>
      </c>
      <c r="Y15">
        <f>HYPERLINK("https://klasma.github.io/Logging_HOGSBY/tillsynsmail/A 7701-2022.docx", "A 7701-2022")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45202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24795-2020.xlsx", "A 24795-2020")</f>
        <v/>
      </c>
      <c r="T16">
        <f>HYPERLINK("https://klasma.github.io/Logging_HOGSBY/kartor/A 24795-2020.png", "A 24795-2020")</f>
        <v/>
      </c>
      <c r="V16">
        <f>HYPERLINK("https://klasma.github.io/Logging_HOGSBY/klagomål/A 24795-2020.docx", "A 24795-2020")</f>
        <v/>
      </c>
      <c r="W16">
        <f>HYPERLINK("https://klasma.github.io/Logging_HOGSBY/klagomålsmail/A 24795-2020.docx", "A 24795-2020")</f>
        <v/>
      </c>
      <c r="X16">
        <f>HYPERLINK("https://klasma.github.io/Logging_HOGSBY/tillsyn/A 24795-2020.docx", "A 24795-2020")</f>
        <v/>
      </c>
      <c r="Y16">
        <f>HYPERLINK("https://klasma.github.io/Logging_HOGSBY/tillsynsmail/A 24795-2020.docx", "A 24795-2020")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45202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51578-2020.xlsx", "A 51578-2020")</f>
        <v/>
      </c>
      <c r="T17">
        <f>HYPERLINK("https://klasma.github.io/Logging_HOGSBY/kartor/A 51578-2020.png", "A 51578-2020")</f>
        <v/>
      </c>
      <c r="V17">
        <f>HYPERLINK("https://klasma.github.io/Logging_HOGSBY/klagomål/A 51578-2020.docx", "A 51578-2020")</f>
        <v/>
      </c>
      <c r="W17">
        <f>HYPERLINK("https://klasma.github.io/Logging_HOGSBY/klagomålsmail/A 51578-2020.docx", "A 51578-2020")</f>
        <v/>
      </c>
      <c r="X17">
        <f>HYPERLINK("https://klasma.github.io/Logging_HOGSBY/tillsyn/A 51578-2020.docx", "A 51578-2020")</f>
        <v/>
      </c>
      <c r="Y17">
        <f>HYPERLINK("https://klasma.github.io/Logging_HOGSBY/tillsynsmail/A 51578-2020.docx", "A 51578-2020")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45202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3816-2019.xlsx", "A 3816-2019")</f>
        <v/>
      </c>
      <c r="T18">
        <f>HYPERLINK("https://klasma.github.io/Logging_HOGSBY/kartor/A 3816-2019.png", "A 3816-2019")</f>
        <v/>
      </c>
      <c r="V18">
        <f>HYPERLINK("https://klasma.github.io/Logging_HOGSBY/klagomål/A 3816-2019.docx", "A 3816-2019")</f>
        <v/>
      </c>
      <c r="W18">
        <f>HYPERLINK("https://klasma.github.io/Logging_HOGSBY/klagomålsmail/A 3816-2019.docx", "A 3816-2019")</f>
        <v/>
      </c>
      <c r="X18">
        <f>HYPERLINK("https://klasma.github.io/Logging_HOGSBY/tillsyn/A 3816-2019.docx", "A 3816-2019")</f>
        <v/>
      </c>
      <c r="Y18">
        <f>HYPERLINK("https://klasma.github.io/Logging_HOGSBY/tillsynsmail/A 3816-2019.docx", "A 3816-2019")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45202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6157-2019.xlsx", "A 6157-2019")</f>
        <v/>
      </c>
      <c r="T19">
        <f>HYPERLINK("https://klasma.github.io/Logging_HOGSBY/kartor/A 6157-2019.png", "A 6157-2019")</f>
        <v/>
      </c>
      <c r="V19">
        <f>HYPERLINK("https://klasma.github.io/Logging_HOGSBY/klagomål/A 6157-2019.docx", "A 6157-2019")</f>
        <v/>
      </c>
      <c r="W19">
        <f>HYPERLINK("https://klasma.github.io/Logging_HOGSBY/klagomålsmail/A 6157-2019.docx", "A 6157-2019")</f>
        <v/>
      </c>
      <c r="X19">
        <f>HYPERLINK("https://klasma.github.io/Logging_HOGSBY/tillsyn/A 6157-2019.docx", "A 6157-2019")</f>
        <v/>
      </c>
      <c r="Y19">
        <f>HYPERLINK("https://klasma.github.io/Logging_HOGSBY/tillsynsmail/A 6157-2019.docx", "A 6157-2019")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45202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61610-2019.xlsx", "A 61610-2019")</f>
        <v/>
      </c>
      <c r="T20">
        <f>HYPERLINK("https://klasma.github.io/Logging_HOGSBY/kartor/A 61610-2019.png", "A 61610-2019")</f>
        <v/>
      </c>
      <c r="V20">
        <f>HYPERLINK("https://klasma.github.io/Logging_HOGSBY/klagomål/A 61610-2019.docx", "A 61610-2019")</f>
        <v/>
      </c>
      <c r="W20">
        <f>HYPERLINK("https://klasma.github.io/Logging_HOGSBY/klagomålsmail/A 61610-2019.docx", "A 61610-2019")</f>
        <v/>
      </c>
      <c r="X20">
        <f>HYPERLINK("https://klasma.github.io/Logging_HOGSBY/tillsyn/A 61610-2019.docx", "A 61610-2019")</f>
        <v/>
      </c>
      <c r="Y20">
        <f>HYPERLINK("https://klasma.github.io/Logging_HOGSBY/tillsynsmail/A 61610-2019.docx", "A 61610-2019")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45202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35681-2018.xlsx", "A 35681-2018")</f>
        <v/>
      </c>
      <c r="T21">
        <f>HYPERLINK("https://klasma.github.io/Logging_HOGSBY/kartor/A 35681-2018.png", "A 35681-2018")</f>
        <v/>
      </c>
      <c r="V21">
        <f>HYPERLINK("https://klasma.github.io/Logging_HOGSBY/klagomål/A 35681-2018.docx", "A 35681-2018")</f>
        <v/>
      </c>
      <c r="W21">
        <f>HYPERLINK("https://klasma.github.io/Logging_HOGSBY/klagomålsmail/A 35681-2018.docx", "A 35681-2018")</f>
        <v/>
      </c>
      <c r="X21">
        <f>HYPERLINK("https://klasma.github.io/Logging_HOGSBY/tillsyn/A 35681-2018.docx", "A 35681-2018")</f>
        <v/>
      </c>
      <c r="Y21">
        <f>HYPERLINK("https://klasma.github.io/Logging_HOGSBY/tillsynsmail/A 35681-2018.docx", "A 35681-2018")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45202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20824-2019.xlsx", "A 20824-2019")</f>
        <v/>
      </c>
      <c r="T22">
        <f>HYPERLINK("https://klasma.github.io/Logging_HOGSBY/kartor/A 20824-2019.png", "A 20824-2019")</f>
        <v/>
      </c>
      <c r="V22">
        <f>HYPERLINK("https://klasma.github.io/Logging_HOGSBY/klagomål/A 20824-2019.docx", "A 20824-2019")</f>
        <v/>
      </c>
      <c r="W22">
        <f>HYPERLINK("https://klasma.github.io/Logging_HOGSBY/klagomålsmail/A 20824-2019.docx", "A 20824-2019")</f>
        <v/>
      </c>
      <c r="X22">
        <f>HYPERLINK("https://klasma.github.io/Logging_HOGSBY/tillsyn/A 20824-2019.docx", "A 20824-2019")</f>
        <v/>
      </c>
      <c r="Y22">
        <f>HYPERLINK("https://klasma.github.io/Logging_HOGSBY/tillsynsmail/A 20824-2019.docx", "A 20824-2019")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45202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36531-2019.xlsx", "A 36531-2019")</f>
        <v/>
      </c>
      <c r="T23">
        <f>HYPERLINK("https://klasma.github.io/Logging_HOGSBY/kartor/A 36531-2019.png", "A 36531-2019")</f>
        <v/>
      </c>
      <c r="V23">
        <f>HYPERLINK("https://klasma.github.io/Logging_HOGSBY/klagomål/A 36531-2019.docx", "A 36531-2019")</f>
        <v/>
      </c>
      <c r="W23">
        <f>HYPERLINK("https://klasma.github.io/Logging_HOGSBY/klagomålsmail/A 36531-2019.docx", "A 36531-2019")</f>
        <v/>
      </c>
      <c r="X23">
        <f>HYPERLINK("https://klasma.github.io/Logging_HOGSBY/tillsyn/A 36531-2019.docx", "A 36531-2019")</f>
        <v/>
      </c>
      <c r="Y23">
        <f>HYPERLINK("https://klasma.github.io/Logging_HOGSBY/tillsynsmail/A 36531-2019.docx", "A 36531-2019")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45202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53578-2019.xlsx", "A 53578-2019")</f>
        <v/>
      </c>
      <c r="T24">
        <f>HYPERLINK("https://klasma.github.io/Logging_HOGSBY/kartor/A 53578-2019.png", "A 53578-2019")</f>
        <v/>
      </c>
      <c r="V24">
        <f>HYPERLINK("https://klasma.github.io/Logging_HOGSBY/klagomål/A 53578-2019.docx", "A 53578-2019")</f>
        <v/>
      </c>
      <c r="W24">
        <f>HYPERLINK("https://klasma.github.io/Logging_HOGSBY/klagomålsmail/A 53578-2019.docx", "A 53578-2019")</f>
        <v/>
      </c>
      <c r="X24">
        <f>HYPERLINK("https://klasma.github.io/Logging_HOGSBY/tillsyn/A 53578-2019.docx", "A 53578-2019")</f>
        <v/>
      </c>
      <c r="Y24">
        <f>HYPERLINK("https://klasma.github.io/Logging_HOGSBY/tillsynsmail/A 53578-2019.docx", "A 53578-2019")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45202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30203-2023.xlsx", "A 30203-2023")</f>
        <v/>
      </c>
      <c r="T25">
        <f>HYPERLINK("https://klasma.github.io/Logging_HOGSBY/kartor/A 30203-2023.png", "A 30203-2023")</f>
        <v/>
      </c>
      <c r="V25">
        <f>HYPERLINK("https://klasma.github.io/Logging_HOGSBY/klagomål/A 30203-2023.docx", "A 30203-2023")</f>
        <v/>
      </c>
      <c r="W25">
        <f>HYPERLINK("https://klasma.github.io/Logging_HOGSBY/klagomålsmail/A 30203-2023.docx", "A 30203-2023")</f>
        <v/>
      </c>
      <c r="X25">
        <f>HYPERLINK("https://klasma.github.io/Logging_HOGSBY/tillsyn/A 30203-2023.docx", "A 30203-2023")</f>
        <v/>
      </c>
      <c r="Y25">
        <f>HYPERLINK("https://klasma.github.io/Logging_HOGSBY/tillsynsmail/A 30203-2023.docx", "A 30203-2023")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45202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37269-2018.xlsx", "A 37269-2018")</f>
        <v/>
      </c>
      <c r="T26">
        <f>HYPERLINK("https://klasma.github.io/Logging_HOGSBY/kartor/A 37269-2018.png", "A 37269-2018")</f>
        <v/>
      </c>
      <c r="V26">
        <f>HYPERLINK("https://klasma.github.io/Logging_HOGSBY/klagomål/A 37269-2018.docx", "A 37269-2018")</f>
        <v/>
      </c>
      <c r="W26">
        <f>HYPERLINK("https://klasma.github.io/Logging_HOGSBY/klagomålsmail/A 37269-2018.docx", "A 37269-2018")</f>
        <v/>
      </c>
      <c r="X26">
        <f>HYPERLINK("https://klasma.github.io/Logging_HOGSBY/tillsyn/A 37269-2018.docx", "A 37269-2018")</f>
        <v/>
      </c>
      <c r="Y26">
        <f>HYPERLINK("https://klasma.github.io/Logging_HOGSBY/tillsynsmail/A 37269-2018.docx", "A 37269-2018")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45202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4365-2019.xlsx", "A 4365-2019")</f>
        <v/>
      </c>
      <c r="T27">
        <f>HYPERLINK("https://klasma.github.io/Logging_HOGSBY/kartor/A 4365-2019.png", "A 4365-2019")</f>
        <v/>
      </c>
      <c r="V27">
        <f>HYPERLINK("https://klasma.github.io/Logging_HOGSBY/klagomål/A 4365-2019.docx", "A 4365-2019")</f>
        <v/>
      </c>
      <c r="W27">
        <f>HYPERLINK("https://klasma.github.io/Logging_HOGSBY/klagomålsmail/A 4365-2019.docx", "A 4365-2019")</f>
        <v/>
      </c>
      <c r="X27">
        <f>HYPERLINK("https://klasma.github.io/Logging_HOGSBY/tillsyn/A 4365-2019.docx", "A 4365-2019")</f>
        <v/>
      </c>
      <c r="Y27">
        <f>HYPERLINK("https://klasma.github.io/Logging_HOGSBY/tillsynsmail/A 4365-2019.docx", "A 4365-2019")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45202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13362-2019.xlsx", "A 13362-2019")</f>
        <v/>
      </c>
      <c r="T28">
        <f>HYPERLINK("https://klasma.github.io/Logging_HOGSBY/kartor/A 13362-2019.png", "A 13362-2019")</f>
        <v/>
      </c>
      <c r="V28">
        <f>HYPERLINK("https://klasma.github.io/Logging_HOGSBY/klagomål/A 13362-2019.docx", "A 13362-2019")</f>
        <v/>
      </c>
      <c r="W28">
        <f>HYPERLINK("https://klasma.github.io/Logging_HOGSBY/klagomålsmail/A 13362-2019.docx", "A 13362-2019")</f>
        <v/>
      </c>
      <c r="X28">
        <f>HYPERLINK("https://klasma.github.io/Logging_HOGSBY/tillsyn/A 13362-2019.docx", "A 13362-2019")</f>
        <v/>
      </c>
      <c r="Y28">
        <f>HYPERLINK("https://klasma.github.io/Logging_HOGSBY/tillsynsmail/A 13362-2019.docx", "A 13362-2019")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45202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21100-2019.xlsx", "A 21100-2019")</f>
        <v/>
      </c>
      <c r="T29">
        <f>HYPERLINK("https://klasma.github.io/Logging_HOGSBY/kartor/A 21100-2019.png", "A 21100-2019")</f>
        <v/>
      </c>
      <c r="V29">
        <f>HYPERLINK("https://klasma.github.io/Logging_HOGSBY/klagomål/A 21100-2019.docx", "A 21100-2019")</f>
        <v/>
      </c>
      <c r="W29">
        <f>HYPERLINK("https://klasma.github.io/Logging_HOGSBY/klagomålsmail/A 21100-2019.docx", "A 21100-2019")</f>
        <v/>
      </c>
      <c r="X29">
        <f>HYPERLINK("https://klasma.github.io/Logging_HOGSBY/tillsyn/A 21100-2019.docx", "A 21100-2019")</f>
        <v/>
      </c>
      <c r="Y29">
        <f>HYPERLINK("https://klasma.github.io/Logging_HOGSBY/tillsynsmail/A 21100-2019.docx", "A 21100-2019")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45202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25190-2019.xlsx", "A 25190-2019")</f>
        <v/>
      </c>
      <c r="T30">
        <f>HYPERLINK("https://klasma.github.io/Logging_HOGSBY/kartor/A 25190-2019.png", "A 25190-2019")</f>
        <v/>
      </c>
      <c r="U30">
        <f>HYPERLINK("https://klasma.github.io/Logging_HOGSBY/knärot/A 25190-2019.png", "A 25190-2019")</f>
        <v/>
      </c>
      <c r="V30">
        <f>HYPERLINK("https://klasma.github.io/Logging_HOGSBY/klagomål/A 25190-2019.docx", "A 25190-2019")</f>
        <v/>
      </c>
      <c r="W30">
        <f>HYPERLINK("https://klasma.github.io/Logging_HOGSBY/klagomålsmail/A 25190-2019.docx", "A 25190-2019")</f>
        <v/>
      </c>
      <c r="X30">
        <f>HYPERLINK("https://klasma.github.io/Logging_HOGSBY/tillsyn/A 25190-2019.docx", "A 25190-2019")</f>
        <v/>
      </c>
      <c r="Y30">
        <f>HYPERLINK("https://klasma.github.io/Logging_HOGSBY/tillsynsmail/A 25190-2019.docx", "A 25190-2019")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45202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26448-2019.xlsx", "A 26448-2019")</f>
        <v/>
      </c>
      <c r="T31">
        <f>HYPERLINK("https://klasma.github.io/Logging_HOGSBY/kartor/A 26448-2019.png", "A 26448-2019")</f>
        <v/>
      </c>
      <c r="V31">
        <f>HYPERLINK("https://klasma.github.io/Logging_HOGSBY/klagomål/A 26448-2019.docx", "A 26448-2019")</f>
        <v/>
      </c>
      <c r="W31">
        <f>HYPERLINK("https://klasma.github.io/Logging_HOGSBY/klagomålsmail/A 26448-2019.docx", "A 26448-2019")</f>
        <v/>
      </c>
      <c r="X31">
        <f>HYPERLINK("https://klasma.github.io/Logging_HOGSBY/tillsyn/A 26448-2019.docx", "A 26448-2019")</f>
        <v/>
      </c>
      <c r="Y31">
        <f>HYPERLINK("https://klasma.github.io/Logging_HOGSBY/tillsynsmail/A 26448-2019.docx", "A 26448-2019")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45202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38893-2019.xlsx", "A 38893-2019")</f>
        <v/>
      </c>
      <c r="T32">
        <f>HYPERLINK("https://klasma.github.io/Logging_HOGSBY/kartor/A 38893-2019.png", "A 38893-2019")</f>
        <v/>
      </c>
      <c r="V32">
        <f>HYPERLINK("https://klasma.github.io/Logging_HOGSBY/klagomål/A 38893-2019.docx", "A 38893-2019")</f>
        <v/>
      </c>
      <c r="W32">
        <f>HYPERLINK("https://klasma.github.io/Logging_HOGSBY/klagomålsmail/A 38893-2019.docx", "A 38893-2019")</f>
        <v/>
      </c>
      <c r="X32">
        <f>HYPERLINK("https://klasma.github.io/Logging_HOGSBY/tillsyn/A 38893-2019.docx", "A 38893-2019")</f>
        <v/>
      </c>
      <c r="Y32">
        <f>HYPERLINK("https://klasma.github.io/Logging_HOGSBY/tillsynsmail/A 38893-2019.docx", "A 38893-2019")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45202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39421-2019.xlsx", "A 39421-2019")</f>
        <v/>
      </c>
      <c r="T33">
        <f>HYPERLINK("https://klasma.github.io/Logging_HOGSBY/kartor/A 39421-2019.png", "A 39421-2019")</f>
        <v/>
      </c>
      <c r="V33">
        <f>HYPERLINK("https://klasma.github.io/Logging_HOGSBY/klagomål/A 39421-2019.docx", "A 39421-2019")</f>
        <v/>
      </c>
      <c r="W33">
        <f>HYPERLINK("https://klasma.github.io/Logging_HOGSBY/klagomålsmail/A 39421-2019.docx", "A 39421-2019")</f>
        <v/>
      </c>
      <c r="X33">
        <f>HYPERLINK("https://klasma.github.io/Logging_HOGSBY/tillsyn/A 39421-2019.docx", "A 39421-2019")</f>
        <v/>
      </c>
      <c r="Y33">
        <f>HYPERLINK("https://klasma.github.io/Logging_HOGSBY/tillsynsmail/A 39421-2019.docx", "A 39421-2019")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45202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46011-2019.xlsx", "A 46011-2019")</f>
        <v/>
      </c>
      <c r="T34">
        <f>HYPERLINK("https://klasma.github.io/Logging_HOGSBY/kartor/A 46011-2019.png", "A 46011-2019")</f>
        <v/>
      </c>
      <c r="V34">
        <f>HYPERLINK("https://klasma.github.io/Logging_HOGSBY/klagomål/A 46011-2019.docx", "A 46011-2019")</f>
        <v/>
      </c>
      <c r="W34">
        <f>HYPERLINK("https://klasma.github.io/Logging_HOGSBY/klagomålsmail/A 46011-2019.docx", "A 46011-2019")</f>
        <v/>
      </c>
      <c r="X34">
        <f>HYPERLINK("https://klasma.github.io/Logging_HOGSBY/tillsyn/A 46011-2019.docx", "A 46011-2019")</f>
        <v/>
      </c>
      <c r="Y34">
        <f>HYPERLINK("https://klasma.github.io/Logging_HOGSBY/tillsynsmail/A 46011-2019.docx", "A 46011-2019")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45202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50457-2019.xlsx", "A 50457-2019")</f>
        <v/>
      </c>
      <c r="T35">
        <f>HYPERLINK("https://klasma.github.io/Logging_HOGSBY/kartor/A 50457-2019.png", "A 50457-2019")</f>
        <v/>
      </c>
      <c r="U35">
        <f>HYPERLINK("https://klasma.github.io/Logging_HOGSBY/knärot/A 50457-2019.png", "A 50457-2019")</f>
        <v/>
      </c>
      <c r="V35">
        <f>HYPERLINK("https://klasma.github.io/Logging_HOGSBY/klagomål/A 50457-2019.docx", "A 50457-2019")</f>
        <v/>
      </c>
      <c r="W35">
        <f>HYPERLINK("https://klasma.github.io/Logging_HOGSBY/klagomålsmail/A 50457-2019.docx", "A 50457-2019")</f>
        <v/>
      </c>
      <c r="X35">
        <f>HYPERLINK("https://klasma.github.io/Logging_HOGSBY/tillsyn/A 50457-2019.docx", "A 50457-2019")</f>
        <v/>
      </c>
      <c r="Y35">
        <f>HYPERLINK("https://klasma.github.io/Logging_HOGSBY/tillsynsmail/A 50457-2019.docx", "A 50457-2019")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45202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57390-2019.xlsx", "A 57390-2019")</f>
        <v/>
      </c>
      <c r="T36">
        <f>HYPERLINK("https://klasma.github.io/Logging_HOGSBY/kartor/A 57390-2019.png", "A 57390-2019")</f>
        <v/>
      </c>
      <c r="V36">
        <f>HYPERLINK("https://klasma.github.io/Logging_HOGSBY/klagomål/A 57390-2019.docx", "A 57390-2019")</f>
        <v/>
      </c>
      <c r="W36">
        <f>HYPERLINK("https://klasma.github.io/Logging_HOGSBY/klagomålsmail/A 57390-2019.docx", "A 57390-2019")</f>
        <v/>
      </c>
      <c r="X36">
        <f>HYPERLINK("https://klasma.github.io/Logging_HOGSBY/tillsyn/A 57390-2019.docx", "A 57390-2019")</f>
        <v/>
      </c>
      <c r="Y36">
        <f>HYPERLINK("https://klasma.github.io/Logging_HOGSBY/tillsynsmail/A 57390-2019.docx", "A 57390-2019")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45202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63075-2019.xlsx", "A 63075-2019")</f>
        <v/>
      </c>
      <c r="T37">
        <f>HYPERLINK("https://klasma.github.io/Logging_HOGSBY/kartor/A 63075-2019.png", "A 63075-2019")</f>
        <v/>
      </c>
      <c r="V37">
        <f>HYPERLINK("https://klasma.github.io/Logging_HOGSBY/klagomål/A 63075-2019.docx", "A 63075-2019")</f>
        <v/>
      </c>
      <c r="W37">
        <f>HYPERLINK("https://klasma.github.io/Logging_HOGSBY/klagomålsmail/A 63075-2019.docx", "A 63075-2019")</f>
        <v/>
      </c>
      <c r="X37">
        <f>HYPERLINK("https://klasma.github.io/Logging_HOGSBY/tillsyn/A 63075-2019.docx", "A 63075-2019")</f>
        <v/>
      </c>
      <c r="Y37">
        <f>HYPERLINK("https://klasma.github.io/Logging_HOGSBY/tillsynsmail/A 63075-2019.docx", "A 63075-2019")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45202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44078-2020.xlsx", "A 44078-2020")</f>
        <v/>
      </c>
      <c r="T38">
        <f>HYPERLINK("https://klasma.github.io/Logging_HOGSBY/kartor/A 44078-2020.png", "A 44078-2020")</f>
        <v/>
      </c>
      <c r="V38">
        <f>HYPERLINK("https://klasma.github.io/Logging_HOGSBY/klagomål/A 44078-2020.docx", "A 44078-2020")</f>
        <v/>
      </c>
      <c r="W38">
        <f>HYPERLINK("https://klasma.github.io/Logging_HOGSBY/klagomålsmail/A 44078-2020.docx", "A 44078-2020")</f>
        <v/>
      </c>
      <c r="X38">
        <f>HYPERLINK("https://klasma.github.io/Logging_HOGSBY/tillsyn/A 44078-2020.docx", "A 44078-2020")</f>
        <v/>
      </c>
      <c r="Y38">
        <f>HYPERLINK("https://klasma.github.io/Logging_HOGSBY/tillsynsmail/A 44078-2020.docx", "A 44078-2020")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45202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51595-2020.xlsx", "A 51595-2020")</f>
        <v/>
      </c>
      <c r="T39">
        <f>HYPERLINK("https://klasma.github.io/Logging_HOGSBY/kartor/A 51595-2020.png", "A 51595-2020")</f>
        <v/>
      </c>
      <c r="V39">
        <f>HYPERLINK("https://klasma.github.io/Logging_HOGSBY/klagomål/A 51595-2020.docx", "A 51595-2020")</f>
        <v/>
      </c>
      <c r="W39">
        <f>HYPERLINK("https://klasma.github.io/Logging_HOGSBY/klagomålsmail/A 51595-2020.docx", "A 51595-2020")</f>
        <v/>
      </c>
      <c r="X39">
        <f>HYPERLINK("https://klasma.github.io/Logging_HOGSBY/tillsyn/A 51595-2020.docx", "A 51595-2020")</f>
        <v/>
      </c>
      <c r="Y39">
        <f>HYPERLINK("https://klasma.github.io/Logging_HOGSBY/tillsynsmail/A 51595-2020.docx", "A 51595-2020")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45202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3518-2021.xlsx", "A 3518-2021")</f>
        <v/>
      </c>
      <c r="T40">
        <f>HYPERLINK("https://klasma.github.io/Logging_HOGSBY/kartor/A 3518-2021.png", "A 3518-2021")</f>
        <v/>
      </c>
      <c r="V40">
        <f>HYPERLINK("https://klasma.github.io/Logging_HOGSBY/klagomål/A 3518-2021.docx", "A 3518-2021")</f>
        <v/>
      </c>
      <c r="W40">
        <f>HYPERLINK("https://klasma.github.io/Logging_HOGSBY/klagomålsmail/A 3518-2021.docx", "A 3518-2021")</f>
        <v/>
      </c>
      <c r="X40">
        <f>HYPERLINK("https://klasma.github.io/Logging_HOGSBY/tillsyn/A 3518-2021.docx", "A 3518-2021")</f>
        <v/>
      </c>
      <c r="Y40">
        <f>HYPERLINK("https://klasma.github.io/Logging_HOGSBY/tillsynsmail/A 3518-2021.docx", "A 3518-2021")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45202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10947-2021.xlsx", "A 10947-2021")</f>
        <v/>
      </c>
      <c r="T41">
        <f>HYPERLINK("https://klasma.github.io/Logging_HOGSBY/kartor/A 10947-2021.png", "A 10947-2021")</f>
        <v/>
      </c>
      <c r="V41">
        <f>HYPERLINK("https://klasma.github.io/Logging_HOGSBY/klagomål/A 10947-2021.docx", "A 10947-2021")</f>
        <v/>
      </c>
      <c r="W41">
        <f>HYPERLINK("https://klasma.github.io/Logging_HOGSBY/klagomålsmail/A 10947-2021.docx", "A 10947-2021")</f>
        <v/>
      </c>
      <c r="X41">
        <f>HYPERLINK("https://klasma.github.io/Logging_HOGSBY/tillsyn/A 10947-2021.docx", "A 10947-2021")</f>
        <v/>
      </c>
      <c r="Y41">
        <f>HYPERLINK("https://klasma.github.io/Logging_HOGSBY/tillsynsmail/A 10947-2021.docx", "A 10947-2021")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45202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25131-2021.xlsx", "A 25131-2021")</f>
        <v/>
      </c>
      <c r="T42">
        <f>HYPERLINK("https://klasma.github.io/Logging_HOGSBY/kartor/A 25131-2021.png", "A 25131-2021")</f>
        <v/>
      </c>
      <c r="V42">
        <f>HYPERLINK("https://klasma.github.io/Logging_HOGSBY/klagomål/A 25131-2021.docx", "A 25131-2021")</f>
        <v/>
      </c>
      <c r="W42">
        <f>HYPERLINK("https://klasma.github.io/Logging_HOGSBY/klagomålsmail/A 25131-2021.docx", "A 25131-2021")</f>
        <v/>
      </c>
      <c r="X42">
        <f>HYPERLINK("https://klasma.github.io/Logging_HOGSBY/tillsyn/A 25131-2021.docx", "A 25131-2021")</f>
        <v/>
      </c>
      <c r="Y42">
        <f>HYPERLINK("https://klasma.github.io/Logging_HOGSBY/tillsynsmail/A 25131-2021.docx", "A 25131-2021")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45202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68563-2021.xlsx", "A 68563-2021")</f>
        <v/>
      </c>
      <c r="T43">
        <f>HYPERLINK("https://klasma.github.io/Logging_HOGSBY/kartor/A 68563-2021.png", "A 68563-2021")</f>
        <v/>
      </c>
      <c r="V43">
        <f>HYPERLINK("https://klasma.github.io/Logging_HOGSBY/klagomål/A 68563-2021.docx", "A 68563-2021")</f>
        <v/>
      </c>
      <c r="W43">
        <f>HYPERLINK("https://klasma.github.io/Logging_HOGSBY/klagomålsmail/A 68563-2021.docx", "A 68563-2021")</f>
        <v/>
      </c>
      <c r="X43">
        <f>HYPERLINK("https://klasma.github.io/Logging_HOGSBY/tillsyn/A 68563-2021.docx", "A 68563-2021")</f>
        <v/>
      </c>
      <c r="Y43">
        <f>HYPERLINK("https://klasma.github.io/Logging_HOGSBY/tillsynsmail/A 68563-2021.docx", "A 68563-2021")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45202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1519-2022.xlsx", "A 1519-2022")</f>
        <v/>
      </c>
      <c r="T44">
        <f>HYPERLINK("https://klasma.github.io/Logging_HOGSBY/kartor/A 1519-2022.png", "A 1519-2022")</f>
        <v/>
      </c>
      <c r="V44">
        <f>HYPERLINK("https://klasma.github.io/Logging_HOGSBY/klagomål/A 1519-2022.docx", "A 1519-2022")</f>
        <v/>
      </c>
      <c r="W44">
        <f>HYPERLINK("https://klasma.github.io/Logging_HOGSBY/klagomålsmail/A 1519-2022.docx", "A 1519-2022")</f>
        <v/>
      </c>
      <c r="X44">
        <f>HYPERLINK("https://klasma.github.io/Logging_HOGSBY/tillsyn/A 1519-2022.docx", "A 1519-2022")</f>
        <v/>
      </c>
      <c r="Y44">
        <f>HYPERLINK("https://klasma.github.io/Logging_HOGSBY/tillsynsmail/A 1519-2022.docx", "A 1519-2022")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45202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7032-2022.xlsx", "A 7032-2022")</f>
        <v/>
      </c>
      <c r="T45">
        <f>HYPERLINK("https://klasma.github.io/Logging_HOGSBY/kartor/A 7032-2022.png", "A 7032-2022")</f>
        <v/>
      </c>
      <c r="V45">
        <f>HYPERLINK("https://klasma.github.io/Logging_HOGSBY/klagomål/A 7032-2022.docx", "A 7032-2022")</f>
        <v/>
      </c>
      <c r="W45">
        <f>HYPERLINK("https://klasma.github.io/Logging_HOGSBY/klagomålsmail/A 7032-2022.docx", "A 7032-2022")</f>
        <v/>
      </c>
      <c r="X45">
        <f>HYPERLINK("https://klasma.github.io/Logging_HOGSBY/tillsyn/A 7032-2022.docx", "A 7032-2022")</f>
        <v/>
      </c>
      <c r="Y45">
        <f>HYPERLINK("https://klasma.github.io/Logging_HOGSBY/tillsynsmail/A 7032-2022.docx", "A 7032-2022")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45202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10989-2022.xlsx", "A 10989-2022")</f>
        <v/>
      </c>
      <c r="T46">
        <f>HYPERLINK("https://klasma.github.io/Logging_HOGSBY/kartor/A 10989-2022.png", "A 10989-2022")</f>
        <v/>
      </c>
      <c r="V46">
        <f>HYPERLINK("https://klasma.github.io/Logging_HOGSBY/klagomål/A 10989-2022.docx", "A 10989-2022")</f>
        <v/>
      </c>
      <c r="W46">
        <f>HYPERLINK("https://klasma.github.io/Logging_HOGSBY/klagomålsmail/A 10989-2022.docx", "A 10989-2022")</f>
        <v/>
      </c>
      <c r="X46">
        <f>HYPERLINK("https://klasma.github.io/Logging_HOGSBY/tillsyn/A 10989-2022.docx", "A 10989-2022")</f>
        <v/>
      </c>
      <c r="Y46">
        <f>HYPERLINK("https://klasma.github.io/Logging_HOGSBY/tillsynsmail/A 10989-2022.docx", "A 10989-2022")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45202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11995-2022.xlsx", "A 11995-2022")</f>
        <v/>
      </c>
      <c r="T47">
        <f>HYPERLINK("https://klasma.github.io/Logging_HOGSBY/kartor/A 11995-2022.png", "A 11995-2022")</f>
        <v/>
      </c>
      <c r="V47">
        <f>HYPERLINK("https://klasma.github.io/Logging_HOGSBY/klagomål/A 11995-2022.docx", "A 11995-2022")</f>
        <v/>
      </c>
      <c r="W47">
        <f>HYPERLINK("https://klasma.github.io/Logging_HOGSBY/klagomålsmail/A 11995-2022.docx", "A 11995-2022")</f>
        <v/>
      </c>
      <c r="X47">
        <f>HYPERLINK("https://klasma.github.io/Logging_HOGSBY/tillsyn/A 11995-2022.docx", "A 11995-2022")</f>
        <v/>
      </c>
      <c r="Y47">
        <f>HYPERLINK("https://klasma.github.io/Logging_HOGSBY/tillsynsmail/A 11995-2022.docx", "A 11995-2022")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45202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48263-2022.xlsx", "A 48263-2022")</f>
        <v/>
      </c>
      <c r="T48">
        <f>HYPERLINK("https://klasma.github.io/Logging_HOGSBY/kartor/A 48263-2022.png", "A 48263-2022")</f>
        <v/>
      </c>
      <c r="V48">
        <f>HYPERLINK("https://klasma.github.io/Logging_HOGSBY/klagomål/A 48263-2022.docx", "A 48263-2022")</f>
        <v/>
      </c>
      <c r="W48">
        <f>HYPERLINK("https://klasma.github.io/Logging_HOGSBY/klagomålsmail/A 48263-2022.docx", "A 48263-2022")</f>
        <v/>
      </c>
      <c r="X48">
        <f>HYPERLINK("https://klasma.github.io/Logging_HOGSBY/tillsyn/A 48263-2022.docx", "A 48263-2022")</f>
        <v/>
      </c>
      <c r="Y48">
        <f>HYPERLINK("https://klasma.github.io/Logging_HOGSBY/tillsynsmail/A 48263-2022.docx", "A 48263-2022")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45202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59407-2022.xlsx", "A 59407-2022")</f>
        <v/>
      </c>
      <c r="T49">
        <f>HYPERLINK("https://klasma.github.io/Logging_HOGSBY/kartor/A 59407-2022.png", "A 59407-2022")</f>
        <v/>
      </c>
      <c r="V49">
        <f>HYPERLINK("https://klasma.github.io/Logging_HOGSBY/klagomål/A 59407-2022.docx", "A 59407-2022")</f>
        <v/>
      </c>
      <c r="W49">
        <f>HYPERLINK("https://klasma.github.io/Logging_HOGSBY/klagomålsmail/A 59407-2022.docx", "A 59407-2022")</f>
        <v/>
      </c>
      <c r="X49">
        <f>HYPERLINK("https://klasma.github.io/Logging_HOGSBY/tillsyn/A 59407-2022.docx", "A 59407-2022")</f>
        <v/>
      </c>
      <c r="Y49">
        <f>HYPERLINK("https://klasma.github.io/Logging_HOGSBY/tillsynsmail/A 59407-2022.docx", "A 59407-2022")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45202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23849-2023.xlsx", "A 23849-2023")</f>
        <v/>
      </c>
      <c r="T50">
        <f>HYPERLINK("https://klasma.github.io/Logging_HOGSBY/kartor/A 23849-2023.png", "A 23849-2023")</f>
        <v/>
      </c>
      <c r="V50">
        <f>HYPERLINK("https://klasma.github.io/Logging_HOGSBY/klagomål/A 23849-2023.docx", "A 23849-2023")</f>
        <v/>
      </c>
      <c r="W50">
        <f>HYPERLINK("https://klasma.github.io/Logging_HOGSBY/klagomålsmail/A 23849-2023.docx", "A 23849-2023")</f>
        <v/>
      </c>
      <c r="X50">
        <f>HYPERLINK("https://klasma.github.io/Logging_HOGSBY/tillsyn/A 23849-2023.docx", "A 23849-2023")</f>
        <v/>
      </c>
      <c r="Y50">
        <f>HYPERLINK("https://klasma.github.io/Logging_HOGSBY/tillsynsmail/A 23849-2023.docx", "A 23849-2023")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45202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45202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45202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45202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45202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45202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45202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45202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45202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45202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45202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45202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45202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45202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45202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45202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45202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45202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45202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45202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45202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45202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45202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45202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45202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45202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45202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45202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45202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45202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45202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45202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45202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45202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45202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2525-2019.png", "A 2525-2019")</f>
        <v/>
      </c>
      <c r="V85">
        <f>HYPERLINK("https://klasma.github.io/Logging_HOGSBY/klagomål/A 2525-2019.docx", "A 2525-2019")</f>
        <v/>
      </c>
      <c r="W85">
        <f>HYPERLINK("https://klasma.github.io/Logging_HOGSBY/klagomålsmail/A 2525-2019.docx", "A 2525-2019")</f>
        <v/>
      </c>
      <c r="X85">
        <f>HYPERLINK("https://klasma.github.io/Logging_HOGSBY/tillsyn/A 2525-2019.docx", "A 2525-2019")</f>
        <v/>
      </c>
      <c r="Y85">
        <f>HYPERLINK("https://klasma.github.io/Logging_HOGSBY/tillsynsmail/A 2525-2019.docx", "A 2525-2019")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45202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45202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45202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45202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45202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45202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45202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45202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45202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45202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45202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45202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45202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45202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45202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45202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45202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45202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45202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45202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45202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45202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45202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45202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45202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45202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45202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45202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45202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45202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45202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45202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45202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45202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45202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45202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45202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45202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45202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45202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45202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45202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45202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45202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45202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45202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45202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45202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45202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45202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45202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45202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45202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45202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45202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45202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45202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45202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45202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45202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45202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45202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45202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45202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45202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45202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45202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45202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45202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45202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45202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45202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45202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45202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45202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45202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45202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45202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45202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45202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45202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45202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45202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45202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45202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45202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45202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45202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45202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45202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45202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45202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45202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45202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45202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45202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45202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45202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45202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45202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45202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45202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45202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45202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45202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45202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45202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45202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45202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45202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45202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45202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45202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45202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45202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45202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45202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45202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45202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45202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45202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45202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45202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45202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45202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45202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45202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45202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45202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45202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45202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45202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45202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45202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45202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45202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45202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45202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45202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45202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45202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45202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45202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45202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45202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45202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45202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45202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45202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45202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45202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45202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45202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45202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45202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45202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45202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45202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45202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45202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45202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45202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45202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45202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45202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45202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45202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45202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45202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45202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45202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45202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45202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45202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45202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45202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45202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45202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45202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45202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45202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45202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45202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45202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45202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45202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45202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45202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45202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45202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45202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45202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45202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45202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45202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45202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45202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45202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45202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45202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45202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45202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45202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45202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45202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45202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45202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45202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45202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45202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45202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45202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45202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45202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45202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45202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45202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45202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45202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45202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45202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45202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45202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45202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45202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45202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45202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45202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45202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45202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45202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45202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45202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45202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45202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45202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45202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45202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45202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45202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45202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45202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45202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45202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45202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45202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45202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45202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45202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45202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45202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45202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45202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45202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45202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45202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45202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45202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45202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45202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45202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45202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45202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45202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45202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45202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45202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45202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45202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45202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45202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45202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45202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45202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45202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45202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45202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45202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45202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45202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45202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45202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45202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45202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45202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45202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45202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45202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45202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45202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45202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45202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45202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45202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45202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45202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45202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45202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45202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45202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45202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45202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45202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45202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45202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45202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45202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45202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45202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45202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45202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45202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45202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45202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45202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45202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45202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45202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45202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45202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45202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45202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45202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45202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45202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45202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45202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45202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45202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45202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45202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45202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45202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45202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45202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45202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45202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45202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45202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45202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45202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45202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45202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45202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45202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45202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45202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45202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45202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45202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45202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45202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45202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40171-2023</t>
        </is>
      </c>
      <c r="B439" s="1" t="n">
        <v>45169</v>
      </c>
      <c r="C439" s="1" t="n">
        <v>45202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42574-2023</t>
        </is>
      </c>
      <c r="B440" s="1" t="n">
        <v>45181</v>
      </c>
      <c r="C440" s="1" t="n">
        <v>45202</v>
      </c>
      <c r="D440" t="inlineStr">
        <is>
          <t>KALMAR LÄN</t>
        </is>
      </c>
      <c r="E440" t="inlineStr">
        <is>
          <t>HÖGSBY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42668-2023</t>
        </is>
      </c>
      <c r="B441" s="1" t="n">
        <v>45181</v>
      </c>
      <c r="C441" s="1" t="n">
        <v>45202</v>
      </c>
      <c r="D441" t="inlineStr">
        <is>
          <t>KALMAR LÄN</t>
        </is>
      </c>
      <c r="E441" t="inlineStr">
        <is>
          <t>HÖGSBY</t>
        </is>
      </c>
      <c r="F441" t="inlineStr">
        <is>
          <t>Sveaskog</t>
        </is>
      </c>
      <c r="G441" t="n">
        <v>13.4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42569-2023</t>
        </is>
      </c>
      <c r="B442" s="1" t="n">
        <v>45181</v>
      </c>
      <c r="C442" s="1" t="n">
        <v>45202</v>
      </c>
      <c r="D442" t="inlineStr">
        <is>
          <t>KALMAR LÄN</t>
        </is>
      </c>
      <c r="E442" t="inlineStr">
        <is>
          <t>HÖGSBY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>
      <c r="A443" t="inlineStr">
        <is>
          <t>A 43213-2023</t>
        </is>
      </c>
      <c r="B443" s="1" t="n">
        <v>45183</v>
      </c>
      <c r="C443" s="1" t="n">
        <v>45202</v>
      </c>
      <c r="D443" t="inlineStr">
        <is>
          <t>KALMAR LÄN</t>
        </is>
      </c>
      <c r="E443" t="inlineStr">
        <is>
          <t>HÖGSBY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2023-10-03T06:01:21Z</dcterms:created>
  <dcterms:modified xmlns:dcterms="http://purl.org/dc/terms/" xmlns:xsi="http://www.w3.org/2001/XMLSchema-instance" xsi:type="dcterms:W3CDTF">2023-10-03T06:01:21Z</dcterms:modified>
</cp:coreProperties>
</file>