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27902-2023</t>
        </is>
      </c>
      <c r="B2" s="1" t="n">
        <v>45098</v>
      </c>
      <c r="C2" s="1" t="n">
        <v>45175</v>
      </c>
      <c r="D2" t="inlineStr">
        <is>
          <t>SKÅNE LÄN</t>
        </is>
      </c>
      <c r="E2" t="inlineStr">
        <is>
          <t>HÖÖR</t>
        </is>
      </c>
      <c r="G2" t="n">
        <v>10.3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3</v>
      </c>
      <c r="R2" s="2" t="inlineStr">
        <is>
          <t>Skogsalm
Småvänderot
Granbräken</t>
        </is>
      </c>
      <c r="S2">
        <f>HYPERLINK("https://klasma.github.io/Logging_HOOR/artfynd/A 27902-2023.xlsx")</f>
        <v/>
      </c>
      <c r="T2">
        <f>HYPERLINK("https://klasma.github.io/Logging_HOOR/kartor/A 27902-2023.png")</f>
        <v/>
      </c>
      <c r="V2">
        <f>HYPERLINK("https://klasma.github.io/Logging_HOOR/klagomål/A 27902-2023.docx")</f>
        <v/>
      </c>
      <c r="W2">
        <f>HYPERLINK("https://klasma.github.io/Logging_HOOR/klagomålsmail/A 27902-2023.docx")</f>
        <v/>
      </c>
      <c r="X2">
        <f>HYPERLINK("https://klasma.github.io/Logging_HOOR/tillsyn/A 27902-2023.docx")</f>
        <v/>
      </c>
      <c r="Y2">
        <f>HYPERLINK("https://klasma.github.io/Logging_HOOR/tillsynsmail/A 27902-2023.docx")</f>
        <v/>
      </c>
    </row>
    <row r="3" ht="15" customHeight="1">
      <c r="A3" t="inlineStr">
        <is>
          <t>A 8457-2019</t>
        </is>
      </c>
      <c r="B3" s="1" t="n">
        <v>43500</v>
      </c>
      <c r="C3" s="1" t="n">
        <v>45175</v>
      </c>
      <c r="D3" t="inlineStr">
        <is>
          <t>SKÅNE LÄN</t>
        </is>
      </c>
      <c r="E3" t="inlineStr">
        <is>
          <t>HÖÖR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Ask</t>
        </is>
      </c>
      <c r="S3">
        <f>HYPERLINK("https://klasma.github.io/Logging_HOOR/artfynd/A 8457-2019.xlsx")</f>
        <v/>
      </c>
      <c r="T3">
        <f>HYPERLINK("https://klasma.github.io/Logging_HOOR/kartor/A 8457-2019.png")</f>
        <v/>
      </c>
      <c r="V3">
        <f>HYPERLINK("https://klasma.github.io/Logging_HOOR/klagomål/A 8457-2019.docx")</f>
        <v/>
      </c>
      <c r="W3">
        <f>HYPERLINK("https://klasma.github.io/Logging_HOOR/klagomålsmail/A 8457-2019.docx")</f>
        <v/>
      </c>
      <c r="X3">
        <f>HYPERLINK("https://klasma.github.io/Logging_HOOR/tillsyn/A 8457-2019.docx")</f>
        <v/>
      </c>
      <c r="Y3">
        <f>HYPERLINK("https://klasma.github.io/Logging_HOOR/tillsynsmail/A 8457-2019.docx")</f>
        <v/>
      </c>
    </row>
    <row r="4" ht="15" customHeight="1">
      <c r="A4" t="inlineStr">
        <is>
          <t>A 8446-2019</t>
        </is>
      </c>
      <c r="B4" s="1" t="n">
        <v>43500</v>
      </c>
      <c r="C4" s="1" t="n">
        <v>45175</v>
      </c>
      <c r="D4" t="inlineStr">
        <is>
          <t>SKÅNE LÄN</t>
        </is>
      </c>
      <c r="E4" t="inlineStr">
        <is>
          <t>HÖÖR</t>
        </is>
      </c>
      <c r="G4" t="n">
        <v>3.6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Småvänderot</t>
        </is>
      </c>
      <c r="S4">
        <f>HYPERLINK("https://klasma.github.io/Logging_HOOR/artfynd/A 8446-2019.xlsx")</f>
        <v/>
      </c>
      <c r="T4">
        <f>HYPERLINK("https://klasma.github.io/Logging_HOOR/kartor/A 8446-2019.png")</f>
        <v/>
      </c>
      <c r="V4">
        <f>HYPERLINK("https://klasma.github.io/Logging_HOOR/klagomål/A 8446-2019.docx")</f>
        <v/>
      </c>
      <c r="W4">
        <f>HYPERLINK("https://klasma.github.io/Logging_HOOR/klagomålsmail/A 8446-2019.docx")</f>
        <v/>
      </c>
      <c r="X4">
        <f>HYPERLINK("https://klasma.github.io/Logging_HOOR/tillsyn/A 8446-2019.docx")</f>
        <v/>
      </c>
      <c r="Y4">
        <f>HYPERLINK("https://klasma.github.io/Logging_HOOR/tillsynsmail/A 8446-2019.docx")</f>
        <v/>
      </c>
    </row>
    <row r="5" ht="15" customHeight="1">
      <c r="A5" t="inlineStr">
        <is>
          <t>A 15070-2021</t>
        </is>
      </c>
      <c r="B5" s="1" t="n">
        <v>44281</v>
      </c>
      <c r="C5" s="1" t="n">
        <v>45175</v>
      </c>
      <c r="D5" t="inlineStr">
        <is>
          <t>SKÅNE LÄN</t>
        </is>
      </c>
      <c r="E5" t="inlineStr">
        <is>
          <t>HÖÖR</t>
        </is>
      </c>
      <c r="G5" t="n">
        <v>1.5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Korallticka</t>
        </is>
      </c>
      <c r="S5">
        <f>HYPERLINK("https://klasma.github.io/Logging_HOOR/artfynd/A 15070-2021.xlsx")</f>
        <v/>
      </c>
      <c r="T5">
        <f>HYPERLINK("https://klasma.github.io/Logging_HOOR/kartor/A 15070-2021.png")</f>
        <v/>
      </c>
      <c r="V5">
        <f>HYPERLINK("https://klasma.github.io/Logging_HOOR/klagomål/A 15070-2021.docx")</f>
        <v/>
      </c>
      <c r="W5">
        <f>HYPERLINK("https://klasma.github.io/Logging_HOOR/klagomålsmail/A 15070-2021.docx")</f>
        <v/>
      </c>
      <c r="X5">
        <f>HYPERLINK("https://klasma.github.io/Logging_HOOR/tillsyn/A 15070-2021.docx")</f>
        <v/>
      </c>
      <c r="Y5">
        <f>HYPERLINK("https://klasma.github.io/Logging_HOOR/tillsynsmail/A 15070-2021.docx")</f>
        <v/>
      </c>
    </row>
    <row r="6" ht="15" customHeight="1">
      <c r="A6" t="inlineStr">
        <is>
          <t>A 44327-2021</t>
        </is>
      </c>
      <c r="B6" s="1" t="n">
        <v>44434</v>
      </c>
      <c r="C6" s="1" t="n">
        <v>45175</v>
      </c>
      <c r="D6" t="inlineStr">
        <is>
          <t>SKÅNE LÄN</t>
        </is>
      </c>
      <c r="E6" t="inlineStr">
        <is>
          <t>HÖÖR</t>
        </is>
      </c>
      <c r="G6" t="n">
        <v>12.1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Årta</t>
        </is>
      </c>
      <c r="S6">
        <f>HYPERLINK("https://klasma.github.io/Logging_HOOR/artfynd/A 44327-2021.xlsx")</f>
        <v/>
      </c>
      <c r="T6">
        <f>HYPERLINK("https://klasma.github.io/Logging_HOOR/kartor/A 44327-2021.png")</f>
        <v/>
      </c>
      <c r="V6">
        <f>HYPERLINK("https://klasma.github.io/Logging_HOOR/klagomål/A 44327-2021.docx")</f>
        <v/>
      </c>
      <c r="W6">
        <f>HYPERLINK("https://klasma.github.io/Logging_HOOR/klagomålsmail/A 44327-2021.docx")</f>
        <v/>
      </c>
      <c r="X6">
        <f>HYPERLINK("https://klasma.github.io/Logging_HOOR/tillsyn/A 44327-2021.docx")</f>
        <v/>
      </c>
      <c r="Y6">
        <f>HYPERLINK("https://klasma.github.io/Logging_HOOR/tillsynsmail/A 44327-2021.docx")</f>
        <v/>
      </c>
    </row>
    <row r="7" ht="15" customHeight="1">
      <c r="A7" t="inlineStr">
        <is>
          <t>A 46919-2021</t>
        </is>
      </c>
      <c r="B7" s="1" t="n">
        <v>44446</v>
      </c>
      <c r="C7" s="1" t="n">
        <v>45175</v>
      </c>
      <c r="D7" t="inlineStr">
        <is>
          <t>SKÅNE LÄN</t>
        </is>
      </c>
      <c r="E7" t="inlineStr">
        <is>
          <t>HÖÖR</t>
        </is>
      </c>
      <c r="G7" t="n">
        <v>2.8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Strutbräken</t>
        </is>
      </c>
      <c r="S7">
        <f>HYPERLINK("https://klasma.github.io/Logging_HOOR/artfynd/A 46919-2021.xlsx")</f>
        <v/>
      </c>
      <c r="T7">
        <f>HYPERLINK("https://klasma.github.io/Logging_HOOR/kartor/A 46919-2021.png")</f>
        <v/>
      </c>
      <c r="V7">
        <f>HYPERLINK("https://klasma.github.io/Logging_HOOR/klagomål/A 46919-2021.docx")</f>
        <v/>
      </c>
      <c r="W7">
        <f>HYPERLINK("https://klasma.github.io/Logging_HOOR/klagomålsmail/A 46919-2021.docx")</f>
        <v/>
      </c>
      <c r="X7">
        <f>HYPERLINK("https://klasma.github.io/Logging_HOOR/tillsyn/A 46919-2021.docx")</f>
        <v/>
      </c>
      <c r="Y7">
        <f>HYPERLINK("https://klasma.github.io/Logging_HOOR/tillsynsmail/A 46919-2021.docx")</f>
        <v/>
      </c>
    </row>
    <row r="8" ht="15" customHeight="1">
      <c r="A8" t="inlineStr">
        <is>
          <t>A 19517-2023</t>
        </is>
      </c>
      <c r="B8" s="1" t="n">
        <v>45050</v>
      </c>
      <c r="C8" s="1" t="n">
        <v>45175</v>
      </c>
      <c r="D8" t="inlineStr">
        <is>
          <t>SKÅNE LÄN</t>
        </is>
      </c>
      <c r="E8" t="inlineStr">
        <is>
          <t>HÖÖR</t>
        </is>
      </c>
      <c r="G8" t="n">
        <v>6.2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Liten stinksvamp</t>
        </is>
      </c>
      <c r="S8">
        <f>HYPERLINK("https://klasma.github.io/Logging_HOOR/artfynd/A 19517-2023.xlsx")</f>
        <v/>
      </c>
      <c r="T8">
        <f>HYPERLINK("https://klasma.github.io/Logging_HOOR/kartor/A 19517-2023.png")</f>
        <v/>
      </c>
      <c r="V8">
        <f>HYPERLINK("https://klasma.github.io/Logging_HOOR/klagomål/A 19517-2023.docx")</f>
        <v/>
      </c>
      <c r="W8">
        <f>HYPERLINK("https://klasma.github.io/Logging_HOOR/klagomålsmail/A 19517-2023.docx")</f>
        <v/>
      </c>
      <c r="X8">
        <f>HYPERLINK("https://klasma.github.io/Logging_HOOR/tillsyn/A 19517-2023.docx")</f>
        <v/>
      </c>
      <c r="Y8">
        <f>HYPERLINK("https://klasma.github.io/Logging_HOOR/tillsynsmail/A 19517-2023.docx")</f>
        <v/>
      </c>
    </row>
    <row r="9" ht="15" customHeight="1">
      <c r="A9" t="inlineStr">
        <is>
          <t>A 24278-2023</t>
        </is>
      </c>
      <c r="B9" s="1" t="n">
        <v>45079</v>
      </c>
      <c r="C9" s="1" t="n">
        <v>45175</v>
      </c>
      <c r="D9" t="inlineStr">
        <is>
          <t>SKÅNE LÄN</t>
        </is>
      </c>
      <c r="E9" t="inlineStr">
        <is>
          <t>HÖÖR</t>
        </is>
      </c>
      <c r="G9" t="n">
        <v>0.8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Spillkråka</t>
        </is>
      </c>
      <c r="S9">
        <f>HYPERLINK("https://klasma.github.io/Logging_HOOR/artfynd/A 24278-2023.xlsx")</f>
        <v/>
      </c>
      <c r="T9">
        <f>HYPERLINK("https://klasma.github.io/Logging_HOOR/kartor/A 24278-2023.png")</f>
        <v/>
      </c>
      <c r="V9">
        <f>HYPERLINK("https://klasma.github.io/Logging_HOOR/klagomål/A 24278-2023.docx")</f>
        <v/>
      </c>
      <c r="W9">
        <f>HYPERLINK("https://klasma.github.io/Logging_HOOR/klagomålsmail/A 24278-2023.docx")</f>
        <v/>
      </c>
      <c r="X9">
        <f>HYPERLINK("https://klasma.github.io/Logging_HOOR/tillsyn/A 24278-2023.docx")</f>
        <v/>
      </c>
      <c r="Y9">
        <f>HYPERLINK("https://klasma.github.io/Logging_HOOR/tillsynsmail/A 24278-2023.docx")</f>
        <v/>
      </c>
    </row>
    <row r="10" ht="15" customHeight="1">
      <c r="A10" t="inlineStr">
        <is>
          <t>A 40929-2018</t>
        </is>
      </c>
      <c r="B10" s="1" t="n">
        <v>43347</v>
      </c>
      <c r="C10" s="1" t="n">
        <v>45175</v>
      </c>
      <c r="D10" t="inlineStr">
        <is>
          <t>SKÅNE LÄN</t>
        </is>
      </c>
      <c r="E10" t="inlineStr">
        <is>
          <t>HÖÖR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66508-2018</t>
        </is>
      </c>
      <c r="B11" s="1" t="n">
        <v>43437</v>
      </c>
      <c r="C11" s="1" t="n">
        <v>45175</v>
      </c>
      <c r="D11" t="inlineStr">
        <is>
          <t>SKÅNE LÄN</t>
        </is>
      </c>
      <c r="E11" t="inlineStr">
        <is>
          <t>HÖÖR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68461-2018</t>
        </is>
      </c>
      <c r="B12" s="1" t="n">
        <v>43439</v>
      </c>
      <c r="C12" s="1" t="n">
        <v>45175</v>
      </c>
      <c r="D12" t="inlineStr">
        <is>
          <t>SKÅNE LÄN</t>
        </is>
      </c>
      <c r="E12" t="inlineStr">
        <is>
          <t>HÖÖR</t>
        </is>
      </c>
      <c r="G12" t="n">
        <v>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68947-2018</t>
        </is>
      </c>
      <c r="B13" s="1" t="n">
        <v>43441</v>
      </c>
      <c r="C13" s="1" t="n">
        <v>45175</v>
      </c>
      <c r="D13" t="inlineStr">
        <is>
          <t>SKÅNE LÄN</t>
        </is>
      </c>
      <c r="E13" t="inlineStr">
        <is>
          <t>HÖÖR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71167-2018</t>
        </is>
      </c>
      <c r="B14" s="1" t="n">
        <v>43452</v>
      </c>
      <c r="C14" s="1" t="n">
        <v>45175</v>
      </c>
      <c r="D14" t="inlineStr">
        <is>
          <t>SKÅNE LÄN</t>
        </is>
      </c>
      <c r="E14" t="inlineStr">
        <is>
          <t>HÖÖR</t>
        </is>
      </c>
      <c r="G14" t="n">
        <v>3.1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1831-2019</t>
        </is>
      </c>
      <c r="B15" s="1" t="n">
        <v>43461</v>
      </c>
      <c r="C15" s="1" t="n">
        <v>45175</v>
      </c>
      <c r="D15" t="inlineStr">
        <is>
          <t>SKÅNE LÄN</t>
        </is>
      </c>
      <c r="E15" t="inlineStr">
        <is>
          <t>HÖÖR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2488-2019</t>
        </is>
      </c>
      <c r="B16" s="1" t="n">
        <v>43476</v>
      </c>
      <c r="C16" s="1" t="n">
        <v>45175</v>
      </c>
      <c r="D16" t="inlineStr">
        <is>
          <t>SKÅNE LÄN</t>
        </is>
      </c>
      <c r="E16" t="inlineStr">
        <is>
          <t>HÖÖR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3199-2019</t>
        </is>
      </c>
      <c r="B17" s="1" t="n">
        <v>43476</v>
      </c>
      <c r="C17" s="1" t="n">
        <v>45175</v>
      </c>
      <c r="D17" t="inlineStr">
        <is>
          <t>SKÅNE LÄN</t>
        </is>
      </c>
      <c r="E17" t="inlineStr">
        <is>
          <t>HÖÖR</t>
        </is>
      </c>
      <c r="G17" t="n">
        <v>8.1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4206-2019</t>
        </is>
      </c>
      <c r="B18" s="1" t="n">
        <v>43476</v>
      </c>
      <c r="C18" s="1" t="n">
        <v>45175</v>
      </c>
      <c r="D18" t="inlineStr">
        <is>
          <t>SKÅNE LÄN</t>
        </is>
      </c>
      <c r="E18" t="inlineStr">
        <is>
          <t>HÖÖR</t>
        </is>
      </c>
      <c r="G18" t="n">
        <v>3.3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6634-2019</t>
        </is>
      </c>
      <c r="B19" s="1" t="n">
        <v>43488</v>
      </c>
      <c r="C19" s="1" t="n">
        <v>45175</v>
      </c>
      <c r="D19" t="inlineStr">
        <is>
          <t>SKÅNE LÄN</t>
        </is>
      </c>
      <c r="E19" t="inlineStr">
        <is>
          <t>HÖÖR</t>
        </is>
      </c>
      <c r="G19" t="n">
        <v>1.3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5738-2019</t>
        </is>
      </c>
      <c r="B20" s="1" t="n">
        <v>43490</v>
      </c>
      <c r="C20" s="1" t="n">
        <v>45175</v>
      </c>
      <c r="D20" t="inlineStr">
        <is>
          <t>SKÅNE LÄN</t>
        </is>
      </c>
      <c r="E20" t="inlineStr">
        <is>
          <t>HÖÖR</t>
        </is>
      </c>
      <c r="F20" t="inlineStr">
        <is>
          <t>Kommuner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8193-2019</t>
        </is>
      </c>
      <c r="B21" s="1" t="n">
        <v>43496</v>
      </c>
      <c r="C21" s="1" t="n">
        <v>45175</v>
      </c>
      <c r="D21" t="inlineStr">
        <is>
          <t>SKÅNE LÄN</t>
        </is>
      </c>
      <c r="E21" t="inlineStr">
        <is>
          <t>HÖÖR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8802-2019</t>
        </is>
      </c>
      <c r="B22" s="1" t="n">
        <v>43502</v>
      </c>
      <c r="C22" s="1" t="n">
        <v>45175</v>
      </c>
      <c r="D22" t="inlineStr">
        <is>
          <t>SKÅNE LÄN</t>
        </is>
      </c>
      <c r="E22" t="inlineStr">
        <is>
          <t>HÖÖR</t>
        </is>
      </c>
      <c r="G22" t="n">
        <v>3.4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11543-2019</t>
        </is>
      </c>
      <c r="B23" s="1" t="n">
        <v>43517</v>
      </c>
      <c r="C23" s="1" t="n">
        <v>45175</v>
      </c>
      <c r="D23" t="inlineStr">
        <is>
          <t>SKÅNE LÄN</t>
        </is>
      </c>
      <c r="E23" t="inlineStr">
        <is>
          <t>HÖÖR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17147-2019</t>
        </is>
      </c>
      <c r="B24" s="1" t="n">
        <v>43549</v>
      </c>
      <c r="C24" s="1" t="n">
        <v>45175</v>
      </c>
      <c r="D24" t="inlineStr">
        <is>
          <t>SKÅNE LÄN</t>
        </is>
      </c>
      <c r="E24" t="inlineStr">
        <is>
          <t>HÖÖR</t>
        </is>
      </c>
      <c r="G24" t="n">
        <v>16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17922-2019</t>
        </is>
      </c>
      <c r="B25" s="1" t="n">
        <v>43553</v>
      </c>
      <c r="C25" s="1" t="n">
        <v>45175</v>
      </c>
      <c r="D25" t="inlineStr">
        <is>
          <t>SKÅNE LÄN</t>
        </is>
      </c>
      <c r="E25" t="inlineStr">
        <is>
          <t>HÖÖR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22919-2019</t>
        </is>
      </c>
      <c r="B26" s="1" t="n">
        <v>43587</v>
      </c>
      <c r="C26" s="1" t="n">
        <v>45175</v>
      </c>
      <c r="D26" t="inlineStr">
        <is>
          <t>SKÅNE LÄN</t>
        </is>
      </c>
      <c r="E26" t="inlineStr">
        <is>
          <t>HÖÖR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25604-2019</t>
        </is>
      </c>
      <c r="B27" s="1" t="n">
        <v>43602</v>
      </c>
      <c r="C27" s="1" t="n">
        <v>45175</v>
      </c>
      <c r="D27" t="inlineStr">
        <is>
          <t>SKÅNE LÄN</t>
        </is>
      </c>
      <c r="E27" t="inlineStr">
        <is>
          <t>HÖÖR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27818-2019</t>
        </is>
      </c>
      <c r="B28" s="1" t="n">
        <v>43620</v>
      </c>
      <c r="C28" s="1" t="n">
        <v>45175</v>
      </c>
      <c r="D28" t="inlineStr">
        <is>
          <t>SKÅNE LÄN</t>
        </is>
      </c>
      <c r="E28" t="inlineStr">
        <is>
          <t>HÖÖR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29230-2019</t>
        </is>
      </c>
      <c r="B29" s="1" t="n">
        <v>43623</v>
      </c>
      <c r="C29" s="1" t="n">
        <v>45175</v>
      </c>
      <c r="D29" t="inlineStr">
        <is>
          <t>SKÅNE LÄN</t>
        </is>
      </c>
      <c r="E29" t="inlineStr">
        <is>
          <t>HÖÖR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31177-2019</t>
        </is>
      </c>
      <c r="B30" s="1" t="n">
        <v>43640</v>
      </c>
      <c r="C30" s="1" t="n">
        <v>45175</v>
      </c>
      <c r="D30" t="inlineStr">
        <is>
          <t>SKÅNE LÄN</t>
        </is>
      </c>
      <c r="E30" t="inlineStr">
        <is>
          <t>HÖÖR</t>
        </is>
      </c>
      <c r="G30" t="n">
        <v>8.6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37176-2019</t>
        </is>
      </c>
      <c r="B31" s="1" t="n">
        <v>43677</v>
      </c>
      <c r="C31" s="1" t="n">
        <v>45175</v>
      </c>
      <c r="D31" t="inlineStr">
        <is>
          <t>SKÅNE LÄN</t>
        </is>
      </c>
      <c r="E31" t="inlineStr">
        <is>
          <t>HÖÖR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37633-2019</t>
        </is>
      </c>
      <c r="B32" s="1" t="n">
        <v>43679</v>
      </c>
      <c r="C32" s="1" t="n">
        <v>45175</v>
      </c>
      <c r="D32" t="inlineStr">
        <is>
          <t>SKÅNE LÄN</t>
        </is>
      </c>
      <c r="E32" t="inlineStr">
        <is>
          <t>HÖÖR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39800-2019</t>
        </is>
      </c>
      <c r="B33" s="1" t="n">
        <v>43689</v>
      </c>
      <c r="C33" s="1" t="n">
        <v>45175</v>
      </c>
      <c r="D33" t="inlineStr">
        <is>
          <t>SKÅNE LÄN</t>
        </is>
      </c>
      <c r="E33" t="inlineStr">
        <is>
          <t>HÖÖR</t>
        </is>
      </c>
      <c r="G33" t="n">
        <v>4.4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40887-2019</t>
        </is>
      </c>
      <c r="B34" s="1" t="n">
        <v>43693</v>
      </c>
      <c r="C34" s="1" t="n">
        <v>45175</v>
      </c>
      <c r="D34" t="inlineStr">
        <is>
          <t>SKÅNE LÄN</t>
        </is>
      </c>
      <c r="E34" t="inlineStr">
        <is>
          <t>HÖÖR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61949-2019</t>
        </is>
      </c>
      <c r="B35" s="1" t="n">
        <v>43781</v>
      </c>
      <c r="C35" s="1" t="n">
        <v>45175</v>
      </c>
      <c r="D35" t="inlineStr">
        <is>
          <t>SKÅNE LÄN</t>
        </is>
      </c>
      <c r="E35" t="inlineStr">
        <is>
          <t>HÖÖR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62459-2019</t>
        </is>
      </c>
      <c r="B36" s="1" t="n">
        <v>43788</v>
      </c>
      <c r="C36" s="1" t="n">
        <v>45175</v>
      </c>
      <c r="D36" t="inlineStr">
        <is>
          <t>SKÅNE LÄN</t>
        </is>
      </c>
      <c r="E36" t="inlineStr">
        <is>
          <t>HÖÖR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66060-2019</t>
        </is>
      </c>
      <c r="B37" s="1" t="n">
        <v>43806</v>
      </c>
      <c r="C37" s="1" t="n">
        <v>45175</v>
      </c>
      <c r="D37" t="inlineStr">
        <is>
          <t>SKÅNE LÄN</t>
        </is>
      </c>
      <c r="E37" t="inlineStr">
        <is>
          <t>HÖÖR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66796-2019</t>
        </is>
      </c>
      <c r="B38" s="1" t="n">
        <v>43810</v>
      </c>
      <c r="C38" s="1" t="n">
        <v>45175</v>
      </c>
      <c r="D38" t="inlineStr">
        <is>
          <t>SKÅNE LÄN</t>
        </is>
      </c>
      <c r="E38" t="inlineStr">
        <is>
          <t>HÖÖR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5678-2020</t>
        </is>
      </c>
      <c r="B39" s="1" t="n">
        <v>43861</v>
      </c>
      <c r="C39" s="1" t="n">
        <v>45175</v>
      </c>
      <c r="D39" t="inlineStr">
        <is>
          <t>SKÅNE LÄN</t>
        </is>
      </c>
      <c r="E39" t="inlineStr">
        <is>
          <t>HÖÖR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8779-2020</t>
        </is>
      </c>
      <c r="B40" s="1" t="n">
        <v>43878</v>
      </c>
      <c r="C40" s="1" t="n">
        <v>45175</v>
      </c>
      <c r="D40" t="inlineStr">
        <is>
          <t>SKÅNE LÄN</t>
        </is>
      </c>
      <c r="E40" t="inlineStr">
        <is>
          <t>HÖÖR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9425-2020</t>
        </is>
      </c>
      <c r="B41" s="1" t="n">
        <v>43880</v>
      </c>
      <c r="C41" s="1" t="n">
        <v>45175</v>
      </c>
      <c r="D41" t="inlineStr">
        <is>
          <t>SKÅNE LÄN</t>
        </is>
      </c>
      <c r="E41" t="inlineStr">
        <is>
          <t>HÖÖR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11641-2020</t>
        </is>
      </c>
      <c r="B42" s="1" t="n">
        <v>43893</v>
      </c>
      <c r="C42" s="1" t="n">
        <v>45175</v>
      </c>
      <c r="D42" t="inlineStr">
        <is>
          <t>SKÅNE LÄN</t>
        </is>
      </c>
      <c r="E42" t="inlineStr">
        <is>
          <t>HÖÖR</t>
        </is>
      </c>
      <c r="G42" t="n">
        <v>8.9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16450-2020</t>
        </is>
      </c>
      <c r="B43" s="1" t="n">
        <v>43909</v>
      </c>
      <c r="C43" s="1" t="n">
        <v>45175</v>
      </c>
      <c r="D43" t="inlineStr">
        <is>
          <t>SKÅNE LÄN</t>
        </is>
      </c>
      <c r="E43" t="inlineStr">
        <is>
          <t>HÖÖR</t>
        </is>
      </c>
      <c r="G43" t="n">
        <v>6.5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16870-2020</t>
        </is>
      </c>
      <c r="B44" s="1" t="n">
        <v>43910</v>
      </c>
      <c r="C44" s="1" t="n">
        <v>45175</v>
      </c>
      <c r="D44" t="inlineStr">
        <is>
          <t>SKÅNE LÄN</t>
        </is>
      </c>
      <c r="E44" t="inlineStr">
        <is>
          <t>HÖÖR</t>
        </is>
      </c>
      <c r="G44" t="n">
        <v>3.2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16172-2020</t>
        </is>
      </c>
      <c r="B45" s="1" t="n">
        <v>43917</v>
      </c>
      <c r="C45" s="1" t="n">
        <v>45175</v>
      </c>
      <c r="D45" t="inlineStr">
        <is>
          <t>SKÅNE LÄN</t>
        </is>
      </c>
      <c r="E45" t="inlineStr">
        <is>
          <t>HÖÖR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16638-2020</t>
        </is>
      </c>
      <c r="B46" s="1" t="n">
        <v>43920</v>
      </c>
      <c r="C46" s="1" t="n">
        <v>45175</v>
      </c>
      <c r="D46" t="inlineStr">
        <is>
          <t>SKÅNE LÄN</t>
        </is>
      </c>
      <c r="E46" t="inlineStr">
        <is>
          <t>HÖÖR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23536-2020</t>
        </is>
      </c>
      <c r="B47" s="1" t="n">
        <v>43969</v>
      </c>
      <c r="C47" s="1" t="n">
        <v>45175</v>
      </c>
      <c r="D47" t="inlineStr">
        <is>
          <t>SKÅNE LÄN</t>
        </is>
      </c>
      <c r="E47" t="inlineStr">
        <is>
          <t>HÖÖR</t>
        </is>
      </c>
      <c r="G47" t="n">
        <v>2.4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24628-2020</t>
        </is>
      </c>
      <c r="B48" s="1" t="n">
        <v>43977</v>
      </c>
      <c r="C48" s="1" t="n">
        <v>45175</v>
      </c>
      <c r="D48" t="inlineStr">
        <is>
          <t>SKÅNE LÄN</t>
        </is>
      </c>
      <c r="E48" t="inlineStr">
        <is>
          <t>HÖÖR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27453-2020</t>
        </is>
      </c>
      <c r="B49" s="1" t="n">
        <v>43993</v>
      </c>
      <c r="C49" s="1" t="n">
        <v>45175</v>
      </c>
      <c r="D49" t="inlineStr">
        <is>
          <t>SKÅNE LÄN</t>
        </is>
      </c>
      <c r="E49" t="inlineStr">
        <is>
          <t>HÖÖR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37351-2020</t>
        </is>
      </c>
      <c r="B50" s="1" t="n">
        <v>44055</v>
      </c>
      <c r="C50" s="1" t="n">
        <v>45175</v>
      </c>
      <c r="D50" t="inlineStr">
        <is>
          <t>SKÅNE LÄN</t>
        </is>
      </c>
      <c r="E50" t="inlineStr">
        <is>
          <t>HÖÖR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37358-2020</t>
        </is>
      </c>
      <c r="B51" s="1" t="n">
        <v>44055</v>
      </c>
      <c r="C51" s="1" t="n">
        <v>45175</v>
      </c>
      <c r="D51" t="inlineStr">
        <is>
          <t>SKÅNE LÄN</t>
        </is>
      </c>
      <c r="E51" t="inlineStr">
        <is>
          <t>HÖÖR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50185-2020</t>
        </is>
      </c>
      <c r="B52" s="1" t="n">
        <v>44109</v>
      </c>
      <c r="C52" s="1" t="n">
        <v>45175</v>
      </c>
      <c r="D52" t="inlineStr">
        <is>
          <t>SKÅNE LÄN</t>
        </is>
      </c>
      <c r="E52" t="inlineStr">
        <is>
          <t>HÖÖR</t>
        </is>
      </c>
      <c r="G52" t="n">
        <v>6.7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51844-2020</t>
        </is>
      </c>
      <c r="B53" s="1" t="n">
        <v>44116</v>
      </c>
      <c r="C53" s="1" t="n">
        <v>45175</v>
      </c>
      <c r="D53" t="inlineStr">
        <is>
          <t>SKÅNE LÄN</t>
        </is>
      </c>
      <c r="E53" t="inlineStr">
        <is>
          <t>HÖÖR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51857-2020</t>
        </is>
      </c>
      <c r="B54" s="1" t="n">
        <v>44116</v>
      </c>
      <c r="C54" s="1" t="n">
        <v>45175</v>
      </c>
      <c r="D54" t="inlineStr">
        <is>
          <t>SKÅNE LÄN</t>
        </is>
      </c>
      <c r="E54" t="inlineStr">
        <is>
          <t>HÖÖR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52708-2020</t>
        </is>
      </c>
      <c r="B55" s="1" t="n">
        <v>44116</v>
      </c>
      <c r="C55" s="1" t="n">
        <v>45175</v>
      </c>
      <c r="D55" t="inlineStr">
        <is>
          <t>SKÅNE LÄN</t>
        </is>
      </c>
      <c r="E55" t="inlineStr">
        <is>
          <t>HÖÖR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52266-2020</t>
        </is>
      </c>
      <c r="B56" s="1" t="n">
        <v>44117</v>
      </c>
      <c r="C56" s="1" t="n">
        <v>45175</v>
      </c>
      <c r="D56" t="inlineStr">
        <is>
          <t>SKÅNE LÄN</t>
        </is>
      </c>
      <c r="E56" t="inlineStr">
        <is>
          <t>HÖÖR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55636-2020</t>
        </is>
      </c>
      <c r="B57" s="1" t="n">
        <v>44131</v>
      </c>
      <c r="C57" s="1" t="n">
        <v>45175</v>
      </c>
      <c r="D57" t="inlineStr">
        <is>
          <t>SKÅNE LÄN</t>
        </is>
      </c>
      <c r="E57" t="inlineStr">
        <is>
          <t>HÖÖR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55639-2020</t>
        </is>
      </c>
      <c r="B58" s="1" t="n">
        <v>44131</v>
      </c>
      <c r="C58" s="1" t="n">
        <v>45175</v>
      </c>
      <c r="D58" t="inlineStr">
        <is>
          <t>SKÅNE LÄN</t>
        </is>
      </c>
      <c r="E58" t="inlineStr">
        <is>
          <t>HÖÖR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55638-2020</t>
        </is>
      </c>
      <c r="B59" s="1" t="n">
        <v>44131</v>
      </c>
      <c r="C59" s="1" t="n">
        <v>45175</v>
      </c>
      <c r="D59" t="inlineStr">
        <is>
          <t>SKÅNE LÄN</t>
        </is>
      </c>
      <c r="E59" t="inlineStr">
        <is>
          <t>HÖÖR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59145-2020</t>
        </is>
      </c>
      <c r="B60" s="1" t="n">
        <v>44147</v>
      </c>
      <c r="C60" s="1" t="n">
        <v>45175</v>
      </c>
      <c r="D60" t="inlineStr">
        <is>
          <t>SKÅNE LÄN</t>
        </is>
      </c>
      <c r="E60" t="inlineStr">
        <is>
          <t>HÖÖR</t>
        </is>
      </c>
      <c r="G60" t="n">
        <v>2.8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66043-2020</t>
        </is>
      </c>
      <c r="B61" s="1" t="n">
        <v>44175</v>
      </c>
      <c r="C61" s="1" t="n">
        <v>45175</v>
      </c>
      <c r="D61" t="inlineStr">
        <is>
          <t>SKÅNE LÄN</t>
        </is>
      </c>
      <c r="E61" t="inlineStr">
        <is>
          <t>HÖÖR</t>
        </is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66505-2020</t>
        </is>
      </c>
      <c r="B62" s="1" t="n">
        <v>44178</v>
      </c>
      <c r="C62" s="1" t="n">
        <v>45175</v>
      </c>
      <c r="D62" t="inlineStr">
        <is>
          <t>SKÅNE LÄN</t>
        </is>
      </c>
      <c r="E62" t="inlineStr">
        <is>
          <t>HÖÖR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66507-2020</t>
        </is>
      </c>
      <c r="B63" s="1" t="n">
        <v>44178</v>
      </c>
      <c r="C63" s="1" t="n">
        <v>45175</v>
      </c>
      <c r="D63" t="inlineStr">
        <is>
          <t>SKÅNE LÄN</t>
        </is>
      </c>
      <c r="E63" t="inlineStr">
        <is>
          <t>HÖÖR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2721-2021</t>
        </is>
      </c>
      <c r="B64" s="1" t="n">
        <v>44215</v>
      </c>
      <c r="C64" s="1" t="n">
        <v>45175</v>
      </c>
      <c r="D64" t="inlineStr">
        <is>
          <t>SKÅNE LÄN</t>
        </is>
      </c>
      <c r="E64" t="inlineStr">
        <is>
          <t>HÖÖR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6648-2021</t>
        </is>
      </c>
      <c r="B65" s="1" t="n">
        <v>44235</v>
      </c>
      <c r="C65" s="1" t="n">
        <v>45175</v>
      </c>
      <c r="D65" t="inlineStr">
        <is>
          <t>SKÅNE LÄN</t>
        </is>
      </c>
      <c r="E65" t="inlineStr">
        <is>
          <t>HÖÖR</t>
        </is>
      </c>
      <c r="F65" t="inlineStr">
        <is>
          <t>Övriga statliga verk och myndigheter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6769-2021</t>
        </is>
      </c>
      <c r="B66" s="1" t="n">
        <v>44236</v>
      </c>
      <c r="C66" s="1" t="n">
        <v>45175</v>
      </c>
      <c r="D66" t="inlineStr">
        <is>
          <t>SKÅNE LÄN</t>
        </is>
      </c>
      <c r="E66" t="inlineStr">
        <is>
          <t>HÖÖR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8833-2021</t>
        </is>
      </c>
      <c r="B67" s="1" t="n">
        <v>44245</v>
      </c>
      <c r="C67" s="1" t="n">
        <v>45175</v>
      </c>
      <c r="D67" t="inlineStr">
        <is>
          <t>SKÅNE LÄN</t>
        </is>
      </c>
      <c r="E67" t="inlineStr">
        <is>
          <t>HÖÖR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8790-2021</t>
        </is>
      </c>
      <c r="B68" s="1" t="n">
        <v>44246</v>
      </c>
      <c r="C68" s="1" t="n">
        <v>45175</v>
      </c>
      <c r="D68" t="inlineStr">
        <is>
          <t>SKÅNE LÄN</t>
        </is>
      </c>
      <c r="E68" t="inlineStr">
        <is>
          <t>HÖÖR</t>
        </is>
      </c>
      <c r="G68" t="n">
        <v>3.3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10013-2021</t>
        </is>
      </c>
      <c r="B69" s="1" t="n">
        <v>44253</v>
      </c>
      <c r="C69" s="1" t="n">
        <v>45175</v>
      </c>
      <c r="D69" t="inlineStr">
        <is>
          <t>SKÅNE LÄN</t>
        </is>
      </c>
      <c r="E69" t="inlineStr">
        <is>
          <t>HÖÖR</t>
        </is>
      </c>
      <c r="G69" t="n">
        <v>4.9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11506-2021</t>
        </is>
      </c>
      <c r="B70" s="1" t="n">
        <v>44264</v>
      </c>
      <c r="C70" s="1" t="n">
        <v>45175</v>
      </c>
      <c r="D70" t="inlineStr">
        <is>
          <t>SKÅNE LÄN</t>
        </is>
      </c>
      <c r="E70" t="inlineStr">
        <is>
          <t>HÖÖR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11511-2021</t>
        </is>
      </c>
      <c r="B71" s="1" t="n">
        <v>44264</v>
      </c>
      <c r="C71" s="1" t="n">
        <v>45175</v>
      </c>
      <c r="D71" t="inlineStr">
        <is>
          <t>SKÅNE LÄN</t>
        </is>
      </c>
      <c r="E71" t="inlineStr">
        <is>
          <t>HÖÖR</t>
        </is>
      </c>
      <c r="G71" t="n">
        <v>0.6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13440-2021</t>
        </is>
      </c>
      <c r="B72" s="1" t="n">
        <v>44273</v>
      </c>
      <c r="C72" s="1" t="n">
        <v>45175</v>
      </c>
      <c r="D72" t="inlineStr">
        <is>
          <t>SKÅNE LÄN</t>
        </is>
      </c>
      <c r="E72" t="inlineStr">
        <is>
          <t>HÖÖR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19196-2021</t>
        </is>
      </c>
      <c r="B73" s="1" t="n">
        <v>44308</v>
      </c>
      <c r="C73" s="1" t="n">
        <v>45175</v>
      </c>
      <c r="D73" t="inlineStr">
        <is>
          <t>SKÅNE LÄN</t>
        </is>
      </c>
      <c r="E73" t="inlineStr">
        <is>
          <t>HÖÖR</t>
        </is>
      </c>
      <c r="G73" t="n">
        <v>9.5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19380-2021</t>
        </is>
      </c>
      <c r="B74" s="1" t="n">
        <v>44309</v>
      </c>
      <c r="C74" s="1" t="n">
        <v>45175</v>
      </c>
      <c r="D74" t="inlineStr">
        <is>
          <t>SKÅNE LÄN</t>
        </is>
      </c>
      <c r="E74" t="inlineStr">
        <is>
          <t>HÖÖR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32388-2021</t>
        </is>
      </c>
      <c r="B75" s="1" t="n">
        <v>44371</v>
      </c>
      <c r="C75" s="1" t="n">
        <v>45175</v>
      </c>
      <c r="D75" t="inlineStr">
        <is>
          <t>SKÅNE LÄN</t>
        </is>
      </c>
      <c r="E75" t="inlineStr">
        <is>
          <t>HÖÖR</t>
        </is>
      </c>
      <c r="G75" t="n">
        <v>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35491-2021</t>
        </is>
      </c>
      <c r="B76" s="1" t="n">
        <v>44385</v>
      </c>
      <c r="C76" s="1" t="n">
        <v>45175</v>
      </c>
      <c r="D76" t="inlineStr">
        <is>
          <t>SKÅNE LÄN</t>
        </is>
      </c>
      <c r="E76" t="inlineStr">
        <is>
          <t>HÖÖR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37286-2021</t>
        </is>
      </c>
      <c r="B77" s="1" t="n">
        <v>44390</v>
      </c>
      <c r="C77" s="1" t="n">
        <v>45175</v>
      </c>
      <c r="D77" t="inlineStr">
        <is>
          <t>SKÅNE LÄN</t>
        </is>
      </c>
      <c r="E77" t="inlineStr">
        <is>
          <t>HÖÖR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37288-2021</t>
        </is>
      </c>
      <c r="B78" s="1" t="n">
        <v>44390</v>
      </c>
      <c r="C78" s="1" t="n">
        <v>45175</v>
      </c>
      <c r="D78" t="inlineStr">
        <is>
          <t>SKÅNE LÄN</t>
        </is>
      </c>
      <c r="E78" t="inlineStr">
        <is>
          <t>HÖÖR</t>
        </is>
      </c>
      <c r="G78" t="n">
        <v>2.8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37913-2021</t>
        </is>
      </c>
      <c r="B79" s="1" t="n">
        <v>44403</v>
      </c>
      <c r="C79" s="1" t="n">
        <v>45175</v>
      </c>
      <c r="D79" t="inlineStr">
        <is>
          <t>SKÅNE LÄN</t>
        </is>
      </c>
      <c r="E79" t="inlineStr">
        <is>
          <t>HÖÖR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44166-2021</t>
        </is>
      </c>
      <c r="B80" s="1" t="n">
        <v>44434</v>
      </c>
      <c r="C80" s="1" t="n">
        <v>45175</v>
      </c>
      <c r="D80" t="inlineStr">
        <is>
          <t>SKÅNE LÄN</t>
        </is>
      </c>
      <c r="E80" t="inlineStr">
        <is>
          <t>HÖÖR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44173-2021</t>
        </is>
      </c>
      <c r="B81" s="1" t="n">
        <v>44434</v>
      </c>
      <c r="C81" s="1" t="n">
        <v>45175</v>
      </c>
      <c r="D81" t="inlineStr">
        <is>
          <t>SKÅNE LÄN</t>
        </is>
      </c>
      <c r="E81" t="inlineStr">
        <is>
          <t>HÖÖR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44160-2021</t>
        </is>
      </c>
      <c r="B82" s="1" t="n">
        <v>44434</v>
      </c>
      <c r="C82" s="1" t="n">
        <v>45175</v>
      </c>
      <c r="D82" t="inlineStr">
        <is>
          <t>SKÅNE LÄN</t>
        </is>
      </c>
      <c r="E82" t="inlineStr">
        <is>
          <t>HÖÖR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44341-2021</t>
        </is>
      </c>
      <c r="B83" s="1" t="n">
        <v>44435</v>
      </c>
      <c r="C83" s="1" t="n">
        <v>45175</v>
      </c>
      <c r="D83" t="inlineStr">
        <is>
          <t>SKÅNE LÄN</t>
        </is>
      </c>
      <c r="E83" t="inlineStr">
        <is>
          <t>HÖÖR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51197-2021</t>
        </is>
      </c>
      <c r="B84" s="1" t="n">
        <v>44460</v>
      </c>
      <c r="C84" s="1" t="n">
        <v>45175</v>
      </c>
      <c r="D84" t="inlineStr">
        <is>
          <t>SKÅNE LÄN</t>
        </is>
      </c>
      <c r="E84" t="inlineStr">
        <is>
          <t>HÖÖR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51131-2021</t>
        </is>
      </c>
      <c r="B85" s="1" t="n">
        <v>44461</v>
      </c>
      <c r="C85" s="1" t="n">
        <v>45175</v>
      </c>
      <c r="D85" t="inlineStr">
        <is>
          <t>SKÅNE LÄN</t>
        </is>
      </c>
      <c r="E85" t="inlineStr">
        <is>
          <t>HÖÖR</t>
        </is>
      </c>
      <c r="G85" t="n">
        <v>3.2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56512-2021</t>
        </is>
      </c>
      <c r="B86" s="1" t="n">
        <v>44480</v>
      </c>
      <c r="C86" s="1" t="n">
        <v>45175</v>
      </c>
      <c r="D86" t="inlineStr">
        <is>
          <t>SKÅNE LÄN</t>
        </is>
      </c>
      <c r="E86" t="inlineStr">
        <is>
          <t>HÖÖR</t>
        </is>
      </c>
      <c r="G86" t="n">
        <v>13.3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59137-2021</t>
        </is>
      </c>
      <c r="B87" s="1" t="n">
        <v>44490</v>
      </c>
      <c r="C87" s="1" t="n">
        <v>45175</v>
      </c>
      <c r="D87" t="inlineStr">
        <is>
          <t>SKÅNE LÄN</t>
        </is>
      </c>
      <c r="E87" t="inlineStr">
        <is>
          <t>HÖÖR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65203-2021</t>
        </is>
      </c>
      <c r="B88" s="1" t="n">
        <v>44515</v>
      </c>
      <c r="C88" s="1" t="n">
        <v>45175</v>
      </c>
      <c r="D88" t="inlineStr">
        <is>
          <t>SKÅNE LÄN</t>
        </is>
      </c>
      <c r="E88" t="inlineStr">
        <is>
          <t>HÖÖR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65200-2021</t>
        </is>
      </c>
      <c r="B89" s="1" t="n">
        <v>44515</v>
      </c>
      <c r="C89" s="1" t="n">
        <v>45175</v>
      </c>
      <c r="D89" t="inlineStr">
        <is>
          <t>SKÅNE LÄN</t>
        </is>
      </c>
      <c r="E89" t="inlineStr">
        <is>
          <t>HÖÖR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70984-2021</t>
        </is>
      </c>
      <c r="B90" s="1" t="n">
        <v>44538</v>
      </c>
      <c r="C90" s="1" t="n">
        <v>45175</v>
      </c>
      <c r="D90" t="inlineStr">
        <is>
          <t>SKÅNE LÄN</t>
        </is>
      </c>
      <c r="E90" t="inlineStr">
        <is>
          <t>HÖÖR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70982-2021</t>
        </is>
      </c>
      <c r="B91" s="1" t="n">
        <v>44538</v>
      </c>
      <c r="C91" s="1" t="n">
        <v>45175</v>
      </c>
      <c r="D91" t="inlineStr">
        <is>
          <t>SKÅNE LÄN</t>
        </is>
      </c>
      <c r="E91" t="inlineStr">
        <is>
          <t>HÖÖR</t>
        </is>
      </c>
      <c r="G91" t="n">
        <v>1.7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73544-2021</t>
        </is>
      </c>
      <c r="B92" s="1" t="n">
        <v>44551</v>
      </c>
      <c r="C92" s="1" t="n">
        <v>45175</v>
      </c>
      <c r="D92" t="inlineStr">
        <is>
          <t>SKÅNE LÄN</t>
        </is>
      </c>
      <c r="E92" t="inlineStr">
        <is>
          <t>HÖÖR</t>
        </is>
      </c>
      <c r="F92" t="inlineStr">
        <is>
          <t>Övriga statliga verk och myndigheter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5138-2022</t>
        </is>
      </c>
      <c r="B93" s="1" t="n">
        <v>44594</v>
      </c>
      <c r="C93" s="1" t="n">
        <v>45175</v>
      </c>
      <c r="D93" t="inlineStr">
        <is>
          <t>SKÅNE LÄN</t>
        </is>
      </c>
      <c r="E93" t="inlineStr">
        <is>
          <t>HÖÖR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5570-2022</t>
        </is>
      </c>
      <c r="B94" s="1" t="n">
        <v>44595</v>
      </c>
      <c r="C94" s="1" t="n">
        <v>45175</v>
      </c>
      <c r="D94" t="inlineStr">
        <is>
          <t>SKÅNE LÄN</t>
        </is>
      </c>
      <c r="E94" t="inlineStr">
        <is>
          <t>HÖÖR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5726-2022</t>
        </is>
      </c>
      <c r="B95" s="1" t="n">
        <v>44596</v>
      </c>
      <c r="C95" s="1" t="n">
        <v>45175</v>
      </c>
      <c r="D95" t="inlineStr">
        <is>
          <t>SKÅNE LÄN</t>
        </is>
      </c>
      <c r="E95" t="inlineStr">
        <is>
          <t>HÖÖR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5730-2022</t>
        </is>
      </c>
      <c r="B96" s="1" t="n">
        <v>44596</v>
      </c>
      <c r="C96" s="1" t="n">
        <v>45175</v>
      </c>
      <c r="D96" t="inlineStr">
        <is>
          <t>SKÅNE LÄN</t>
        </is>
      </c>
      <c r="E96" t="inlineStr">
        <is>
          <t>HÖÖR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6042-2022</t>
        </is>
      </c>
      <c r="B97" s="1" t="n">
        <v>44599</v>
      </c>
      <c r="C97" s="1" t="n">
        <v>45175</v>
      </c>
      <c r="D97" t="inlineStr">
        <is>
          <t>SKÅNE LÄN</t>
        </is>
      </c>
      <c r="E97" t="inlineStr">
        <is>
          <t>HÖÖR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6473-2022</t>
        </is>
      </c>
      <c r="B98" s="1" t="n">
        <v>44601</v>
      </c>
      <c r="C98" s="1" t="n">
        <v>45175</v>
      </c>
      <c r="D98" t="inlineStr">
        <is>
          <t>SKÅNE LÄN</t>
        </is>
      </c>
      <c r="E98" t="inlineStr">
        <is>
          <t>HÖÖR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7782-2022</t>
        </is>
      </c>
      <c r="B99" s="1" t="n">
        <v>44608</v>
      </c>
      <c r="C99" s="1" t="n">
        <v>45175</v>
      </c>
      <c r="D99" t="inlineStr">
        <is>
          <t>SKÅNE LÄN</t>
        </is>
      </c>
      <c r="E99" t="inlineStr">
        <is>
          <t>HÖÖR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10007-2022</t>
        </is>
      </c>
      <c r="B100" s="1" t="n">
        <v>44621</v>
      </c>
      <c r="C100" s="1" t="n">
        <v>45175</v>
      </c>
      <c r="D100" t="inlineStr">
        <is>
          <t>SKÅNE LÄN</t>
        </is>
      </c>
      <c r="E100" t="inlineStr">
        <is>
          <t>HÖÖR</t>
        </is>
      </c>
      <c r="G100" t="n">
        <v>2.4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11186-2022</t>
        </is>
      </c>
      <c r="B101" s="1" t="n">
        <v>44629</v>
      </c>
      <c r="C101" s="1" t="n">
        <v>45175</v>
      </c>
      <c r="D101" t="inlineStr">
        <is>
          <t>SKÅNE LÄN</t>
        </is>
      </c>
      <c r="E101" t="inlineStr">
        <is>
          <t>HÖÖR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13192-2022</t>
        </is>
      </c>
      <c r="B102" s="1" t="n">
        <v>44644</v>
      </c>
      <c r="C102" s="1" t="n">
        <v>45175</v>
      </c>
      <c r="D102" t="inlineStr">
        <is>
          <t>SKÅNE LÄN</t>
        </is>
      </c>
      <c r="E102" t="inlineStr">
        <is>
          <t>HÖÖR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16665-2022</t>
        </is>
      </c>
      <c r="B103" s="1" t="n">
        <v>44672</v>
      </c>
      <c r="C103" s="1" t="n">
        <v>45175</v>
      </c>
      <c r="D103" t="inlineStr">
        <is>
          <t>SKÅNE LÄN</t>
        </is>
      </c>
      <c r="E103" t="inlineStr">
        <is>
          <t>HÖÖR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16663-2022</t>
        </is>
      </c>
      <c r="B104" s="1" t="n">
        <v>44672</v>
      </c>
      <c r="C104" s="1" t="n">
        <v>45175</v>
      </c>
      <c r="D104" t="inlineStr">
        <is>
          <t>SKÅNE LÄN</t>
        </is>
      </c>
      <c r="E104" t="inlineStr">
        <is>
          <t>HÖÖR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18345-2022</t>
        </is>
      </c>
      <c r="B105" s="1" t="n">
        <v>44685</v>
      </c>
      <c r="C105" s="1" t="n">
        <v>45175</v>
      </c>
      <c r="D105" t="inlineStr">
        <is>
          <t>SKÅNE LÄN</t>
        </is>
      </c>
      <c r="E105" t="inlineStr">
        <is>
          <t>HÖÖR</t>
        </is>
      </c>
      <c r="F105" t="inlineStr">
        <is>
          <t>Sveaskog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18939-2022</t>
        </is>
      </c>
      <c r="B106" s="1" t="n">
        <v>44690</v>
      </c>
      <c r="C106" s="1" t="n">
        <v>45175</v>
      </c>
      <c r="D106" t="inlineStr">
        <is>
          <t>SKÅNE LÄN</t>
        </is>
      </c>
      <c r="E106" t="inlineStr">
        <is>
          <t>HÖÖR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22392-2022</t>
        </is>
      </c>
      <c r="B107" s="1" t="n">
        <v>44713</v>
      </c>
      <c r="C107" s="1" t="n">
        <v>45175</v>
      </c>
      <c r="D107" t="inlineStr">
        <is>
          <t>SKÅNE LÄN</t>
        </is>
      </c>
      <c r="E107" t="inlineStr">
        <is>
          <t>HÖÖR</t>
        </is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26033-2022</t>
        </is>
      </c>
      <c r="B108" s="1" t="n">
        <v>44734</v>
      </c>
      <c r="C108" s="1" t="n">
        <v>45175</v>
      </c>
      <c r="D108" t="inlineStr">
        <is>
          <t>SKÅNE LÄN</t>
        </is>
      </c>
      <c r="E108" t="inlineStr">
        <is>
          <t>HÖÖR</t>
        </is>
      </c>
      <c r="F108" t="inlineStr">
        <is>
          <t>Övriga statliga verk och myndigheter</t>
        </is>
      </c>
      <c r="G108" t="n">
        <v>9.300000000000001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25934-2022</t>
        </is>
      </c>
      <c r="B109" s="1" t="n">
        <v>44734</v>
      </c>
      <c r="C109" s="1" t="n">
        <v>45175</v>
      </c>
      <c r="D109" t="inlineStr">
        <is>
          <t>SKÅNE LÄN</t>
        </is>
      </c>
      <c r="E109" t="inlineStr">
        <is>
          <t>HÖÖR</t>
        </is>
      </c>
      <c r="F109" t="inlineStr">
        <is>
          <t>Övriga statliga verk och myndigheter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27219-2022</t>
        </is>
      </c>
      <c r="B110" s="1" t="n">
        <v>44741</v>
      </c>
      <c r="C110" s="1" t="n">
        <v>45175</v>
      </c>
      <c r="D110" t="inlineStr">
        <is>
          <t>SKÅNE LÄN</t>
        </is>
      </c>
      <c r="E110" t="inlineStr">
        <is>
          <t>HÖÖR</t>
        </is>
      </c>
      <c r="G110" t="n">
        <v>4.3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27233-2022</t>
        </is>
      </c>
      <c r="B111" s="1" t="n">
        <v>44741</v>
      </c>
      <c r="C111" s="1" t="n">
        <v>45175</v>
      </c>
      <c r="D111" t="inlineStr">
        <is>
          <t>SKÅNE LÄN</t>
        </is>
      </c>
      <c r="E111" t="inlineStr">
        <is>
          <t>HÖÖR</t>
        </is>
      </c>
      <c r="G111" t="n">
        <v>5.4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30645-2022</t>
        </is>
      </c>
      <c r="B112" s="1" t="n">
        <v>44763</v>
      </c>
      <c r="C112" s="1" t="n">
        <v>45175</v>
      </c>
      <c r="D112" t="inlineStr">
        <is>
          <t>SKÅNE LÄN</t>
        </is>
      </c>
      <c r="E112" t="inlineStr">
        <is>
          <t>HÖÖR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31701-2022</t>
        </is>
      </c>
      <c r="B113" s="1" t="n">
        <v>44776</v>
      </c>
      <c r="C113" s="1" t="n">
        <v>45175</v>
      </c>
      <c r="D113" t="inlineStr">
        <is>
          <t>SKÅNE LÄN</t>
        </is>
      </c>
      <c r="E113" t="inlineStr">
        <is>
          <t>HÖÖR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35438-2022</t>
        </is>
      </c>
      <c r="B114" s="1" t="n">
        <v>44798</v>
      </c>
      <c r="C114" s="1" t="n">
        <v>45175</v>
      </c>
      <c r="D114" t="inlineStr">
        <is>
          <t>SKÅNE LÄN</t>
        </is>
      </c>
      <c r="E114" t="inlineStr">
        <is>
          <t>HÖÖR</t>
        </is>
      </c>
      <c r="G114" t="n">
        <v>0.8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39266-2022</t>
        </is>
      </c>
      <c r="B115" s="1" t="n">
        <v>44817</v>
      </c>
      <c r="C115" s="1" t="n">
        <v>45175</v>
      </c>
      <c r="D115" t="inlineStr">
        <is>
          <t>SKÅNE LÄN</t>
        </is>
      </c>
      <c r="E115" t="inlineStr">
        <is>
          <t>HÖÖR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40886-2022</t>
        </is>
      </c>
      <c r="B116" s="1" t="n">
        <v>44820</v>
      </c>
      <c r="C116" s="1" t="n">
        <v>45175</v>
      </c>
      <c r="D116" t="inlineStr">
        <is>
          <t>SKÅNE LÄN</t>
        </is>
      </c>
      <c r="E116" t="inlineStr">
        <is>
          <t>HÖÖR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42692-2022</t>
        </is>
      </c>
      <c r="B117" s="1" t="n">
        <v>44832</v>
      </c>
      <c r="C117" s="1" t="n">
        <v>45175</v>
      </c>
      <c r="D117" t="inlineStr">
        <is>
          <t>SKÅNE LÄN</t>
        </is>
      </c>
      <c r="E117" t="inlineStr">
        <is>
          <t>HÖÖR</t>
        </is>
      </c>
      <c r="G117" t="n">
        <v>5.8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43891-2022</t>
        </is>
      </c>
      <c r="B118" s="1" t="n">
        <v>44838</v>
      </c>
      <c r="C118" s="1" t="n">
        <v>45175</v>
      </c>
      <c r="D118" t="inlineStr">
        <is>
          <t>SKÅNE LÄN</t>
        </is>
      </c>
      <c r="E118" t="inlineStr">
        <is>
          <t>HÖÖR</t>
        </is>
      </c>
      <c r="G118" t="n">
        <v>3.5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43996-2022</t>
        </is>
      </c>
      <c r="B119" s="1" t="n">
        <v>44838</v>
      </c>
      <c r="C119" s="1" t="n">
        <v>45175</v>
      </c>
      <c r="D119" t="inlineStr">
        <is>
          <t>SKÅNE LÄN</t>
        </is>
      </c>
      <c r="E119" t="inlineStr">
        <is>
          <t>HÖÖR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43877-2022</t>
        </is>
      </c>
      <c r="B120" s="1" t="n">
        <v>44838</v>
      </c>
      <c r="C120" s="1" t="n">
        <v>45175</v>
      </c>
      <c r="D120" t="inlineStr">
        <is>
          <t>SKÅNE LÄN</t>
        </is>
      </c>
      <c r="E120" t="inlineStr">
        <is>
          <t>HÖÖR</t>
        </is>
      </c>
      <c r="G120" t="n">
        <v>0.3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43871-2022</t>
        </is>
      </c>
      <c r="B121" s="1" t="n">
        <v>44838</v>
      </c>
      <c r="C121" s="1" t="n">
        <v>45175</v>
      </c>
      <c r="D121" t="inlineStr">
        <is>
          <t>SKÅNE LÄN</t>
        </is>
      </c>
      <c r="E121" t="inlineStr">
        <is>
          <t>HÖÖR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43884-2022</t>
        </is>
      </c>
      <c r="B122" s="1" t="n">
        <v>44838</v>
      </c>
      <c r="C122" s="1" t="n">
        <v>45175</v>
      </c>
      <c r="D122" t="inlineStr">
        <is>
          <t>SKÅNE LÄN</t>
        </is>
      </c>
      <c r="E122" t="inlineStr">
        <is>
          <t>HÖÖR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43897-2022</t>
        </is>
      </c>
      <c r="B123" s="1" t="n">
        <v>44838</v>
      </c>
      <c r="C123" s="1" t="n">
        <v>45175</v>
      </c>
      <c r="D123" t="inlineStr">
        <is>
          <t>SKÅNE LÄN</t>
        </is>
      </c>
      <c r="E123" t="inlineStr">
        <is>
          <t>HÖÖR</t>
        </is>
      </c>
      <c r="G123" t="n">
        <v>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47136-2022</t>
        </is>
      </c>
      <c r="B124" s="1" t="n">
        <v>44848</v>
      </c>
      <c r="C124" s="1" t="n">
        <v>45175</v>
      </c>
      <c r="D124" t="inlineStr">
        <is>
          <t>SKÅNE LÄN</t>
        </is>
      </c>
      <c r="E124" t="inlineStr">
        <is>
          <t>HÖÖR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47222-2022</t>
        </is>
      </c>
      <c r="B125" s="1" t="n">
        <v>44852</v>
      </c>
      <c r="C125" s="1" t="n">
        <v>45175</v>
      </c>
      <c r="D125" t="inlineStr">
        <is>
          <t>SKÅNE LÄN</t>
        </is>
      </c>
      <c r="E125" t="inlineStr">
        <is>
          <t>HÖÖR</t>
        </is>
      </c>
      <c r="G125" t="n">
        <v>12.3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50196-2022</t>
        </is>
      </c>
      <c r="B126" s="1" t="n">
        <v>44860</v>
      </c>
      <c r="C126" s="1" t="n">
        <v>45175</v>
      </c>
      <c r="D126" t="inlineStr">
        <is>
          <t>SKÅNE LÄN</t>
        </is>
      </c>
      <c r="E126" t="inlineStr">
        <is>
          <t>HÖÖR</t>
        </is>
      </c>
      <c r="G126" t="n">
        <v>2.8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53455-2022</t>
        </is>
      </c>
      <c r="B127" s="1" t="n">
        <v>44874</v>
      </c>
      <c r="C127" s="1" t="n">
        <v>45175</v>
      </c>
      <c r="D127" t="inlineStr">
        <is>
          <t>SKÅNE LÄN</t>
        </is>
      </c>
      <c r="E127" t="inlineStr">
        <is>
          <t>HÖÖR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53460-2022</t>
        </is>
      </c>
      <c r="B128" s="1" t="n">
        <v>44879</v>
      </c>
      <c r="C128" s="1" t="n">
        <v>45175</v>
      </c>
      <c r="D128" t="inlineStr">
        <is>
          <t>SKÅNE LÄN</t>
        </is>
      </c>
      <c r="E128" t="inlineStr">
        <is>
          <t>HÖÖR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54753-2022</t>
        </is>
      </c>
      <c r="B129" s="1" t="n">
        <v>44883</v>
      </c>
      <c r="C129" s="1" t="n">
        <v>45175</v>
      </c>
      <c r="D129" t="inlineStr">
        <is>
          <t>SKÅNE LÄN</t>
        </is>
      </c>
      <c r="E129" t="inlineStr">
        <is>
          <t>HÖÖR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56332-2022</t>
        </is>
      </c>
      <c r="B130" s="1" t="n">
        <v>44887</v>
      </c>
      <c r="C130" s="1" t="n">
        <v>45175</v>
      </c>
      <c r="D130" t="inlineStr">
        <is>
          <t>SKÅNE LÄN</t>
        </is>
      </c>
      <c r="E130" t="inlineStr">
        <is>
          <t>HÖÖR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56342-2022</t>
        </is>
      </c>
      <c r="B131" s="1" t="n">
        <v>44887</v>
      </c>
      <c r="C131" s="1" t="n">
        <v>45175</v>
      </c>
      <c r="D131" t="inlineStr">
        <is>
          <t>SKÅNE LÄN</t>
        </is>
      </c>
      <c r="E131" t="inlineStr">
        <is>
          <t>HÖÖR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56596-2022</t>
        </is>
      </c>
      <c r="B132" s="1" t="n">
        <v>44888</v>
      </c>
      <c r="C132" s="1" t="n">
        <v>45175</v>
      </c>
      <c r="D132" t="inlineStr">
        <is>
          <t>SKÅNE LÄN</t>
        </is>
      </c>
      <c r="E132" t="inlineStr">
        <is>
          <t>HÖÖR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56231-2022</t>
        </is>
      </c>
      <c r="B133" s="1" t="n">
        <v>44890</v>
      </c>
      <c r="C133" s="1" t="n">
        <v>45175</v>
      </c>
      <c r="D133" t="inlineStr">
        <is>
          <t>SKÅNE LÄN</t>
        </is>
      </c>
      <c r="E133" t="inlineStr">
        <is>
          <t>HÖÖR</t>
        </is>
      </c>
      <c r="G133" t="n">
        <v>7.7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57461-2022</t>
        </is>
      </c>
      <c r="B134" s="1" t="n">
        <v>44896</v>
      </c>
      <c r="C134" s="1" t="n">
        <v>45175</v>
      </c>
      <c r="D134" t="inlineStr">
        <is>
          <t>SKÅNE LÄN</t>
        </is>
      </c>
      <c r="E134" t="inlineStr">
        <is>
          <t>HÖÖR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59702-2022</t>
        </is>
      </c>
      <c r="B135" s="1" t="n">
        <v>44908</v>
      </c>
      <c r="C135" s="1" t="n">
        <v>45175</v>
      </c>
      <c r="D135" t="inlineStr">
        <is>
          <t>SKÅNE LÄN</t>
        </is>
      </c>
      <c r="E135" t="inlineStr">
        <is>
          <t>HÖÖR</t>
        </is>
      </c>
      <c r="F135" t="inlineStr">
        <is>
          <t>Sveaskog</t>
        </is>
      </c>
      <c r="G135" t="n">
        <v>1.5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60425-2022</t>
        </is>
      </c>
      <c r="B136" s="1" t="n">
        <v>44911</v>
      </c>
      <c r="C136" s="1" t="n">
        <v>45175</v>
      </c>
      <c r="D136" t="inlineStr">
        <is>
          <t>SKÅNE LÄN</t>
        </is>
      </c>
      <c r="E136" t="inlineStr">
        <is>
          <t>HÖÖR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60427-2022</t>
        </is>
      </c>
      <c r="B137" s="1" t="n">
        <v>44911</v>
      </c>
      <c r="C137" s="1" t="n">
        <v>45175</v>
      </c>
      <c r="D137" t="inlineStr">
        <is>
          <t>SKÅNE LÄN</t>
        </is>
      </c>
      <c r="E137" t="inlineStr">
        <is>
          <t>HÖÖR</t>
        </is>
      </c>
      <c r="G137" t="n">
        <v>4.1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61087-2022</t>
        </is>
      </c>
      <c r="B138" s="1" t="n">
        <v>44915</v>
      </c>
      <c r="C138" s="1" t="n">
        <v>45175</v>
      </c>
      <c r="D138" t="inlineStr">
        <is>
          <t>SKÅNE LÄN</t>
        </is>
      </c>
      <c r="E138" t="inlineStr">
        <is>
          <t>HÖÖR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7306-2023</t>
        </is>
      </c>
      <c r="B139" s="1" t="n">
        <v>44970</v>
      </c>
      <c r="C139" s="1" t="n">
        <v>45175</v>
      </c>
      <c r="D139" t="inlineStr">
        <is>
          <t>SKÅNE LÄN</t>
        </is>
      </c>
      <c r="E139" t="inlineStr">
        <is>
          <t>HÖÖR</t>
        </is>
      </c>
      <c r="G139" t="n">
        <v>3.2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8295-2023</t>
        </is>
      </c>
      <c r="B140" s="1" t="n">
        <v>44974</v>
      </c>
      <c r="C140" s="1" t="n">
        <v>45175</v>
      </c>
      <c r="D140" t="inlineStr">
        <is>
          <t>SKÅNE LÄN</t>
        </is>
      </c>
      <c r="E140" t="inlineStr">
        <is>
          <t>HÖÖR</t>
        </is>
      </c>
      <c r="G140" t="n">
        <v>0.7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8638-2023</t>
        </is>
      </c>
      <c r="B141" s="1" t="n">
        <v>44977</v>
      </c>
      <c r="C141" s="1" t="n">
        <v>45175</v>
      </c>
      <c r="D141" t="inlineStr">
        <is>
          <t>SKÅNE LÄN</t>
        </is>
      </c>
      <c r="E141" t="inlineStr">
        <is>
          <t>HÖÖR</t>
        </is>
      </c>
      <c r="G141" t="n">
        <v>8.5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10452-2023</t>
        </is>
      </c>
      <c r="B142" s="1" t="n">
        <v>44981</v>
      </c>
      <c r="C142" s="1" t="n">
        <v>45175</v>
      </c>
      <c r="D142" t="inlineStr">
        <is>
          <t>SKÅNE LÄN</t>
        </is>
      </c>
      <c r="E142" t="inlineStr">
        <is>
          <t>HÖÖR</t>
        </is>
      </c>
      <c r="G142" t="n">
        <v>1.9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9701-2023</t>
        </is>
      </c>
      <c r="B143" s="1" t="n">
        <v>44984</v>
      </c>
      <c r="C143" s="1" t="n">
        <v>45175</v>
      </c>
      <c r="D143" t="inlineStr">
        <is>
          <t>SKÅNE LÄN</t>
        </is>
      </c>
      <c r="E143" t="inlineStr">
        <is>
          <t>HÖÖR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12842-2023</t>
        </is>
      </c>
      <c r="B144" s="1" t="n">
        <v>45001</v>
      </c>
      <c r="C144" s="1" t="n">
        <v>45175</v>
      </c>
      <c r="D144" t="inlineStr">
        <is>
          <t>SKÅNE LÄN</t>
        </is>
      </c>
      <c r="E144" t="inlineStr">
        <is>
          <t>HÖÖR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12855-2023</t>
        </is>
      </c>
      <c r="B145" s="1" t="n">
        <v>45001</v>
      </c>
      <c r="C145" s="1" t="n">
        <v>45175</v>
      </c>
      <c r="D145" t="inlineStr">
        <is>
          <t>SKÅNE LÄN</t>
        </is>
      </c>
      <c r="E145" t="inlineStr">
        <is>
          <t>HÖÖR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12833-2023</t>
        </is>
      </c>
      <c r="B146" s="1" t="n">
        <v>45001</v>
      </c>
      <c r="C146" s="1" t="n">
        <v>45175</v>
      </c>
      <c r="D146" t="inlineStr">
        <is>
          <t>SKÅNE LÄN</t>
        </is>
      </c>
      <c r="E146" t="inlineStr">
        <is>
          <t>HÖÖR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13291-2023</t>
        </is>
      </c>
      <c r="B147" s="1" t="n">
        <v>45004</v>
      </c>
      <c r="C147" s="1" t="n">
        <v>45175</v>
      </c>
      <c r="D147" t="inlineStr">
        <is>
          <t>SKÅNE LÄN</t>
        </is>
      </c>
      <c r="E147" t="inlineStr">
        <is>
          <t>HÖÖR</t>
        </is>
      </c>
      <c r="G147" t="n">
        <v>3.9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13437-2023</t>
        </is>
      </c>
      <c r="B148" s="1" t="n">
        <v>45005</v>
      </c>
      <c r="C148" s="1" t="n">
        <v>45175</v>
      </c>
      <c r="D148" t="inlineStr">
        <is>
          <t>SKÅNE LÄN</t>
        </is>
      </c>
      <c r="E148" t="inlineStr">
        <is>
          <t>HÖÖR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14515-2023</t>
        </is>
      </c>
      <c r="B149" s="1" t="n">
        <v>45012</v>
      </c>
      <c r="C149" s="1" t="n">
        <v>45175</v>
      </c>
      <c r="D149" t="inlineStr">
        <is>
          <t>SKÅNE LÄN</t>
        </is>
      </c>
      <c r="E149" t="inlineStr">
        <is>
          <t>HÖÖR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14514-2023</t>
        </is>
      </c>
      <c r="B150" s="1" t="n">
        <v>45012</v>
      </c>
      <c r="C150" s="1" t="n">
        <v>45175</v>
      </c>
      <c r="D150" t="inlineStr">
        <is>
          <t>SKÅNE LÄN</t>
        </is>
      </c>
      <c r="E150" t="inlineStr">
        <is>
          <t>HÖÖR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17723-2023</t>
        </is>
      </c>
      <c r="B151" s="1" t="n">
        <v>45037</v>
      </c>
      <c r="C151" s="1" t="n">
        <v>45175</v>
      </c>
      <c r="D151" t="inlineStr">
        <is>
          <t>SKÅNE LÄN</t>
        </is>
      </c>
      <c r="E151" t="inlineStr">
        <is>
          <t>HÖÖR</t>
        </is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18246-2023</t>
        </is>
      </c>
      <c r="B152" s="1" t="n">
        <v>45041</v>
      </c>
      <c r="C152" s="1" t="n">
        <v>45175</v>
      </c>
      <c r="D152" t="inlineStr">
        <is>
          <t>SKÅNE LÄN</t>
        </is>
      </c>
      <c r="E152" t="inlineStr">
        <is>
          <t>HÖÖR</t>
        </is>
      </c>
      <c r="G152" t="n">
        <v>0.2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19302-2023</t>
        </is>
      </c>
      <c r="B153" s="1" t="n">
        <v>45049</v>
      </c>
      <c r="C153" s="1" t="n">
        <v>45175</v>
      </c>
      <c r="D153" t="inlineStr">
        <is>
          <t>SKÅNE LÄN</t>
        </is>
      </c>
      <c r="E153" t="inlineStr">
        <is>
          <t>HÖÖR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19510-2023</t>
        </is>
      </c>
      <c r="B154" s="1" t="n">
        <v>45050</v>
      </c>
      <c r="C154" s="1" t="n">
        <v>45175</v>
      </c>
      <c r="D154" t="inlineStr">
        <is>
          <t>SKÅNE LÄN</t>
        </is>
      </c>
      <c r="E154" t="inlineStr">
        <is>
          <t>HÖÖR</t>
        </is>
      </c>
      <c r="G154" t="n">
        <v>4.2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19634-2023</t>
        </is>
      </c>
      <c r="B155" s="1" t="n">
        <v>45051</v>
      </c>
      <c r="C155" s="1" t="n">
        <v>45175</v>
      </c>
      <c r="D155" t="inlineStr">
        <is>
          <t>SKÅNE LÄN</t>
        </is>
      </c>
      <c r="E155" t="inlineStr">
        <is>
          <t>HÖÖR</t>
        </is>
      </c>
      <c r="F155" t="inlineStr">
        <is>
          <t>Sveaskog</t>
        </is>
      </c>
      <c r="G155" t="n">
        <v>2.2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19633-2023</t>
        </is>
      </c>
      <c r="B156" s="1" t="n">
        <v>45051</v>
      </c>
      <c r="C156" s="1" t="n">
        <v>45175</v>
      </c>
      <c r="D156" t="inlineStr">
        <is>
          <t>SKÅNE LÄN</t>
        </is>
      </c>
      <c r="E156" t="inlineStr">
        <is>
          <t>HÖÖR</t>
        </is>
      </c>
      <c r="F156" t="inlineStr">
        <is>
          <t>Sveaskog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20512-2023</t>
        </is>
      </c>
      <c r="B157" s="1" t="n">
        <v>45057</v>
      </c>
      <c r="C157" s="1" t="n">
        <v>45175</v>
      </c>
      <c r="D157" t="inlineStr">
        <is>
          <t>SKÅNE LÄN</t>
        </is>
      </c>
      <c r="E157" t="inlineStr">
        <is>
          <t>HÖÖR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21066-2023</t>
        </is>
      </c>
      <c r="B158" s="1" t="n">
        <v>45061</v>
      </c>
      <c r="C158" s="1" t="n">
        <v>45175</v>
      </c>
      <c r="D158" t="inlineStr">
        <is>
          <t>SKÅNE LÄN</t>
        </is>
      </c>
      <c r="E158" t="inlineStr">
        <is>
          <t>HÖÖR</t>
        </is>
      </c>
      <c r="F158" t="inlineStr">
        <is>
          <t>Sveaskog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21063-2023</t>
        </is>
      </c>
      <c r="B159" s="1" t="n">
        <v>45061</v>
      </c>
      <c r="C159" s="1" t="n">
        <v>45175</v>
      </c>
      <c r="D159" t="inlineStr">
        <is>
          <t>SKÅNE LÄN</t>
        </is>
      </c>
      <c r="E159" t="inlineStr">
        <is>
          <t>HÖÖR</t>
        </is>
      </c>
      <c r="F159" t="inlineStr">
        <is>
          <t>Sveaskog</t>
        </is>
      </c>
      <c r="G159" t="n">
        <v>17.9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24276-2023</t>
        </is>
      </c>
      <c r="B160" s="1" t="n">
        <v>45079</v>
      </c>
      <c r="C160" s="1" t="n">
        <v>45175</v>
      </c>
      <c r="D160" t="inlineStr">
        <is>
          <t>SKÅNE LÄN</t>
        </is>
      </c>
      <c r="E160" t="inlineStr">
        <is>
          <t>HÖÖR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25619-2023</t>
        </is>
      </c>
      <c r="B161" s="1" t="n">
        <v>45089</v>
      </c>
      <c r="C161" s="1" t="n">
        <v>45175</v>
      </c>
      <c r="D161" t="inlineStr">
        <is>
          <t>SKÅNE LÄN</t>
        </is>
      </c>
      <c r="E161" t="inlineStr">
        <is>
          <t>HÖÖR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26764-2023</t>
        </is>
      </c>
      <c r="B162" s="1" t="n">
        <v>45093</v>
      </c>
      <c r="C162" s="1" t="n">
        <v>45175</v>
      </c>
      <c r="D162" t="inlineStr">
        <is>
          <t>SKÅNE LÄN</t>
        </is>
      </c>
      <c r="E162" t="inlineStr">
        <is>
          <t>HÖÖR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26757-2023</t>
        </is>
      </c>
      <c r="B163" s="1" t="n">
        <v>45093</v>
      </c>
      <c r="C163" s="1" t="n">
        <v>45175</v>
      </c>
      <c r="D163" t="inlineStr">
        <is>
          <t>SKÅNE LÄN</t>
        </is>
      </c>
      <c r="E163" t="inlineStr">
        <is>
          <t>HÖÖR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27768-2023</t>
        </is>
      </c>
      <c r="B164" s="1" t="n">
        <v>45098</v>
      </c>
      <c r="C164" s="1" t="n">
        <v>45175</v>
      </c>
      <c r="D164" t="inlineStr">
        <is>
          <t>SKÅNE LÄN</t>
        </is>
      </c>
      <c r="E164" t="inlineStr">
        <is>
          <t>HÖÖR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27774-2023</t>
        </is>
      </c>
      <c r="B165" s="1" t="n">
        <v>45098</v>
      </c>
      <c r="C165" s="1" t="n">
        <v>45175</v>
      </c>
      <c r="D165" t="inlineStr">
        <is>
          <t>SKÅNE LÄN</t>
        </is>
      </c>
      <c r="E165" t="inlineStr">
        <is>
          <t>HÖÖR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28483-2023</t>
        </is>
      </c>
      <c r="B166" s="1" t="n">
        <v>45103</v>
      </c>
      <c r="C166" s="1" t="n">
        <v>45175</v>
      </c>
      <c r="D166" t="inlineStr">
        <is>
          <t>SKÅNE LÄN</t>
        </is>
      </c>
      <c r="E166" t="inlineStr">
        <is>
          <t>HÖÖR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30087-2023</t>
        </is>
      </c>
      <c r="B167" s="1" t="n">
        <v>45110</v>
      </c>
      <c r="C167" s="1" t="n">
        <v>45175</v>
      </c>
      <c r="D167" t="inlineStr">
        <is>
          <t>SKÅNE LÄN</t>
        </is>
      </c>
      <c r="E167" t="inlineStr">
        <is>
          <t>HÖÖR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30951-2023</t>
        </is>
      </c>
      <c r="B168" s="1" t="n">
        <v>45113</v>
      </c>
      <c r="C168" s="1" t="n">
        <v>45175</v>
      </c>
      <c r="D168" t="inlineStr">
        <is>
          <t>SKÅNE LÄN</t>
        </is>
      </c>
      <c r="E168" t="inlineStr">
        <is>
          <t>HÖÖR</t>
        </is>
      </c>
      <c r="G168" t="n">
        <v>0.8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30927-2023</t>
        </is>
      </c>
      <c r="B169" s="1" t="n">
        <v>45113</v>
      </c>
      <c r="C169" s="1" t="n">
        <v>45175</v>
      </c>
      <c r="D169" t="inlineStr">
        <is>
          <t>SKÅNE LÄN</t>
        </is>
      </c>
      <c r="E169" t="inlineStr">
        <is>
          <t>HÖÖR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31092-2023</t>
        </is>
      </c>
      <c r="B170" s="1" t="n">
        <v>45113</v>
      </c>
      <c r="C170" s="1" t="n">
        <v>45175</v>
      </c>
      <c r="D170" t="inlineStr">
        <is>
          <t>SKÅNE LÄN</t>
        </is>
      </c>
      <c r="E170" t="inlineStr">
        <is>
          <t>HÖÖR</t>
        </is>
      </c>
      <c r="G170" t="n">
        <v>7.8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>
      <c r="A171" t="inlineStr">
        <is>
          <t>A 38139-2023</t>
        </is>
      </c>
      <c r="B171" s="1" t="n">
        <v>45160</v>
      </c>
      <c r="C171" s="1" t="n">
        <v>45175</v>
      </c>
      <c r="D171" t="inlineStr">
        <is>
          <t>SKÅNE LÄN</t>
        </is>
      </c>
      <c r="E171" t="inlineStr">
        <is>
          <t>HÖÖR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2023-09-06T04:38:40Z</dcterms:created>
  <dcterms:modified xmlns:dcterms="http://purl.org/dc/terms/" xmlns:xsi="http://www.w3.org/2001/XMLSchema-instance" xsi:type="dcterms:W3CDTF">2023-09-06T04:38:40Z</dcterms:modified>
</cp:coreProperties>
</file>