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2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24647-2022</t>
        </is>
      </c>
      <c r="B2" s="1" t="n">
        <v>44727</v>
      </c>
      <c r="C2" s="1" t="n">
        <v>45184</v>
      </c>
      <c r="D2" t="inlineStr">
        <is>
          <t>SKÅNE LÄN</t>
        </is>
      </c>
      <c r="E2" t="inlineStr">
        <is>
          <t>HÖRBY</t>
        </is>
      </c>
      <c r="G2" t="n">
        <v>0.9</v>
      </c>
      <c r="H2" t="n">
        <v>9</v>
      </c>
      <c r="I2" t="n">
        <v>0</v>
      </c>
      <c r="J2" t="n">
        <v>3</v>
      </c>
      <c r="K2" t="n">
        <v>1</v>
      </c>
      <c r="L2" t="n">
        <v>0</v>
      </c>
      <c r="M2" t="n">
        <v>0</v>
      </c>
      <c r="N2" t="n">
        <v>0</v>
      </c>
      <c r="O2" t="n">
        <v>4</v>
      </c>
      <c r="P2" t="n">
        <v>1</v>
      </c>
      <c r="Q2" t="n">
        <v>9</v>
      </c>
      <c r="R2" s="2" t="inlineStr">
        <is>
          <t>Mindre brunfladdermus
Dammfladdermus
Nordfladdermus
Sydfladdermus
Dvärgpipistrell
Gråskimlig fladdermus
Större brunfladdermus
Trollpipistrell
Vattenfladdermus</t>
        </is>
      </c>
      <c r="S2">
        <f>HYPERLINK("https://klasma.github.io/Logging_HORBY/artfynd/A 24647-2022.xlsx")</f>
        <v/>
      </c>
      <c r="T2">
        <f>HYPERLINK("https://klasma.github.io/Logging_HORBY/kartor/A 24647-2022.png")</f>
        <v/>
      </c>
      <c r="V2">
        <f>HYPERLINK("https://klasma.github.io/Logging_HORBY/klagomål/A 24647-2022.docx")</f>
        <v/>
      </c>
      <c r="W2">
        <f>HYPERLINK("https://klasma.github.io/Logging_HORBY/klagomålsmail/A 24647-2022.docx")</f>
        <v/>
      </c>
      <c r="X2">
        <f>HYPERLINK("https://klasma.github.io/Logging_HORBY/tillsyn/A 24647-2022.docx")</f>
        <v/>
      </c>
      <c r="Y2">
        <f>HYPERLINK("https://klasma.github.io/Logging_HORBY/tillsynsmail/A 24647-2022.docx")</f>
        <v/>
      </c>
    </row>
    <row r="3" ht="15" customHeight="1">
      <c r="A3" t="inlineStr">
        <is>
          <t>A 6056-2023</t>
        </is>
      </c>
      <c r="B3" s="1" t="n">
        <v>44964</v>
      </c>
      <c r="C3" s="1" t="n">
        <v>45184</v>
      </c>
      <c r="D3" t="inlineStr">
        <is>
          <t>SKÅNE LÄN</t>
        </is>
      </c>
      <c r="E3" t="inlineStr">
        <is>
          <t>HÖRBY</t>
        </is>
      </c>
      <c r="G3" t="n">
        <v>1.1</v>
      </c>
      <c r="H3" t="n">
        <v>0</v>
      </c>
      <c r="I3" t="n">
        <v>6</v>
      </c>
      <c r="J3" t="n">
        <v>3</v>
      </c>
      <c r="K3" t="n">
        <v>0</v>
      </c>
      <c r="L3" t="n">
        <v>0</v>
      </c>
      <c r="M3" t="n">
        <v>0</v>
      </c>
      <c r="N3" t="n">
        <v>0</v>
      </c>
      <c r="O3" t="n">
        <v>3</v>
      </c>
      <c r="P3" t="n">
        <v>0</v>
      </c>
      <c r="Q3" t="n">
        <v>9</v>
      </c>
      <c r="R3" s="2" t="inlineStr">
        <is>
          <t>Bokkantlav
Bokvårtlav
Lunglav
Bokfjädermossa
Guldlockmossa
Klippfrullania
Kransrams
Lönnlav
Trädporella</t>
        </is>
      </c>
      <c r="S3">
        <f>HYPERLINK("https://klasma.github.io/Logging_HORBY/artfynd/A 6056-2023.xlsx")</f>
        <v/>
      </c>
      <c r="T3">
        <f>HYPERLINK("https://klasma.github.io/Logging_HORBY/kartor/A 6056-2023.png")</f>
        <v/>
      </c>
      <c r="V3">
        <f>HYPERLINK("https://klasma.github.io/Logging_HORBY/klagomål/A 6056-2023.docx")</f>
        <v/>
      </c>
      <c r="W3">
        <f>HYPERLINK("https://klasma.github.io/Logging_HORBY/klagomålsmail/A 6056-2023.docx")</f>
        <v/>
      </c>
      <c r="X3">
        <f>HYPERLINK("https://klasma.github.io/Logging_HORBY/tillsyn/A 6056-2023.docx")</f>
        <v/>
      </c>
      <c r="Y3">
        <f>HYPERLINK("https://klasma.github.io/Logging_HORBY/tillsynsmail/A 6056-2023.docx")</f>
        <v/>
      </c>
    </row>
    <row r="4" ht="15" customHeight="1">
      <c r="A4" t="inlineStr">
        <is>
          <t>A 39855-2022</t>
        </is>
      </c>
      <c r="B4" s="1" t="n">
        <v>44819</v>
      </c>
      <c r="C4" s="1" t="n">
        <v>45184</v>
      </c>
      <c r="D4" t="inlineStr">
        <is>
          <t>SKÅNE LÄN</t>
        </is>
      </c>
      <c r="E4" t="inlineStr">
        <is>
          <t>HÖRBY</t>
        </is>
      </c>
      <c r="G4" t="n">
        <v>4.2</v>
      </c>
      <c r="H4" t="n">
        <v>4</v>
      </c>
      <c r="I4" t="n">
        <v>1</v>
      </c>
      <c r="J4" t="n">
        <v>0</v>
      </c>
      <c r="K4" t="n">
        <v>0</v>
      </c>
      <c r="L4" t="n">
        <v>1</v>
      </c>
      <c r="M4" t="n">
        <v>0</v>
      </c>
      <c r="N4" t="n">
        <v>0</v>
      </c>
      <c r="O4" t="n">
        <v>1</v>
      </c>
      <c r="P4" t="n">
        <v>1</v>
      </c>
      <c r="Q4" t="n">
        <v>5</v>
      </c>
      <c r="R4" s="2" t="inlineStr">
        <is>
          <t>Ask
Skogsknipprot
Fläcknycklar
Grönvit nattviol
Blåsippa</t>
        </is>
      </c>
      <c r="S4">
        <f>HYPERLINK("https://klasma.github.io/Logging_HORBY/artfynd/A 39855-2022.xlsx")</f>
        <v/>
      </c>
      <c r="T4">
        <f>HYPERLINK("https://klasma.github.io/Logging_HORBY/kartor/A 39855-2022.png")</f>
        <v/>
      </c>
      <c r="V4">
        <f>HYPERLINK("https://klasma.github.io/Logging_HORBY/klagomål/A 39855-2022.docx")</f>
        <v/>
      </c>
      <c r="W4">
        <f>HYPERLINK("https://klasma.github.io/Logging_HORBY/klagomålsmail/A 39855-2022.docx")</f>
        <v/>
      </c>
      <c r="X4">
        <f>HYPERLINK("https://klasma.github.io/Logging_HORBY/tillsyn/A 39855-2022.docx")</f>
        <v/>
      </c>
      <c r="Y4">
        <f>HYPERLINK("https://klasma.github.io/Logging_HORBY/tillsynsmail/A 39855-2022.docx")</f>
        <v/>
      </c>
    </row>
    <row r="5" ht="15" customHeight="1">
      <c r="A5" t="inlineStr">
        <is>
          <t>A 28963-2023</t>
        </is>
      </c>
      <c r="B5" s="1" t="n">
        <v>45104</v>
      </c>
      <c r="C5" s="1" t="n">
        <v>45184</v>
      </c>
      <c r="D5" t="inlineStr">
        <is>
          <t>SKÅNE LÄN</t>
        </is>
      </c>
      <c r="E5" t="inlineStr">
        <is>
          <t>HÖRBY</t>
        </is>
      </c>
      <c r="G5" t="n">
        <v>3.2</v>
      </c>
      <c r="H5" t="n">
        <v>3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4</v>
      </c>
      <c r="R5" s="2" t="inlineStr">
        <is>
          <t>Hässleklocka
Skogsödla
Vanlig padda
Vanlig snok</t>
        </is>
      </c>
      <c r="S5">
        <f>HYPERLINK("https://klasma.github.io/Logging_HORBY/artfynd/A 28963-2023.xlsx")</f>
        <v/>
      </c>
      <c r="T5">
        <f>HYPERLINK("https://klasma.github.io/Logging_HORBY/kartor/A 28963-2023.png")</f>
        <v/>
      </c>
      <c r="V5">
        <f>HYPERLINK("https://klasma.github.io/Logging_HORBY/klagomål/A 28963-2023.docx")</f>
        <v/>
      </c>
      <c r="W5">
        <f>HYPERLINK("https://klasma.github.io/Logging_HORBY/klagomålsmail/A 28963-2023.docx")</f>
        <v/>
      </c>
      <c r="X5">
        <f>HYPERLINK("https://klasma.github.io/Logging_HORBY/tillsyn/A 28963-2023.docx")</f>
        <v/>
      </c>
      <c r="Y5">
        <f>HYPERLINK("https://klasma.github.io/Logging_HORBY/tillsynsmail/A 28963-2023.docx")</f>
        <v/>
      </c>
    </row>
    <row r="6" ht="15" customHeight="1">
      <c r="A6" t="inlineStr">
        <is>
          <t>A 31351-2022</t>
        </is>
      </c>
      <c r="B6" s="1" t="n">
        <v>44774</v>
      </c>
      <c r="C6" s="1" t="n">
        <v>45184</v>
      </c>
      <c r="D6" t="inlineStr">
        <is>
          <t>SKÅNE LÄN</t>
        </is>
      </c>
      <c r="E6" t="inlineStr">
        <is>
          <t>HÖRBY</t>
        </is>
      </c>
      <c r="G6" t="n">
        <v>13.2</v>
      </c>
      <c r="H6" t="n">
        <v>3</v>
      </c>
      <c r="I6" t="n">
        <v>0</v>
      </c>
      <c r="J6" t="n">
        <v>3</v>
      </c>
      <c r="K6" t="n">
        <v>0</v>
      </c>
      <c r="L6" t="n">
        <v>0</v>
      </c>
      <c r="M6" t="n">
        <v>0</v>
      </c>
      <c r="N6" t="n">
        <v>0</v>
      </c>
      <c r="O6" t="n">
        <v>3</v>
      </c>
      <c r="P6" t="n">
        <v>0</v>
      </c>
      <c r="Q6" t="n">
        <v>3</v>
      </c>
      <c r="R6" s="2" t="inlineStr">
        <is>
          <t>Duvhök
Fjällvråk
Grönsångare</t>
        </is>
      </c>
      <c r="S6">
        <f>HYPERLINK("https://klasma.github.io/Logging_HORBY/artfynd/A 31351-2022.xlsx")</f>
        <v/>
      </c>
      <c r="T6">
        <f>HYPERLINK("https://klasma.github.io/Logging_HORBY/kartor/A 31351-2022.png")</f>
        <v/>
      </c>
      <c r="V6">
        <f>HYPERLINK("https://klasma.github.io/Logging_HORBY/klagomål/A 31351-2022.docx")</f>
        <v/>
      </c>
      <c r="W6">
        <f>HYPERLINK("https://klasma.github.io/Logging_HORBY/klagomålsmail/A 31351-2022.docx")</f>
        <v/>
      </c>
      <c r="X6">
        <f>HYPERLINK("https://klasma.github.io/Logging_HORBY/tillsyn/A 31351-2022.docx")</f>
        <v/>
      </c>
      <c r="Y6">
        <f>HYPERLINK("https://klasma.github.io/Logging_HORBY/tillsynsmail/A 31351-2022.docx")</f>
        <v/>
      </c>
    </row>
    <row r="7" ht="15" customHeight="1">
      <c r="A7" t="inlineStr">
        <is>
          <t>A 38525-2019</t>
        </is>
      </c>
      <c r="B7" s="1" t="n">
        <v>43682</v>
      </c>
      <c r="C7" s="1" t="n">
        <v>45184</v>
      </c>
      <c r="D7" t="inlineStr">
        <is>
          <t>SKÅNE LÄN</t>
        </is>
      </c>
      <c r="E7" t="inlineStr">
        <is>
          <t>HÖRBY</t>
        </is>
      </c>
      <c r="G7" t="n">
        <v>0.3</v>
      </c>
      <c r="H7" t="n">
        <v>1</v>
      </c>
      <c r="I7" t="n">
        <v>0</v>
      </c>
      <c r="J7" t="n">
        <v>0</v>
      </c>
      <c r="K7" t="n">
        <v>0</v>
      </c>
      <c r="L7" t="n">
        <v>1</v>
      </c>
      <c r="M7" t="n">
        <v>0</v>
      </c>
      <c r="N7" t="n">
        <v>0</v>
      </c>
      <c r="O7" t="n">
        <v>1</v>
      </c>
      <c r="P7" t="n">
        <v>1</v>
      </c>
      <c r="Q7" t="n">
        <v>2</v>
      </c>
      <c r="R7" s="2" t="inlineStr">
        <is>
          <t>Ask
Blåsippa</t>
        </is>
      </c>
      <c r="S7">
        <f>HYPERLINK("https://klasma.github.io/Logging_HORBY/artfynd/A 38525-2019.xlsx")</f>
        <v/>
      </c>
      <c r="T7">
        <f>HYPERLINK("https://klasma.github.io/Logging_HORBY/kartor/A 38525-2019.png")</f>
        <v/>
      </c>
      <c r="V7">
        <f>HYPERLINK("https://klasma.github.io/Logging_HORBY/klagomål/A 38525-2019.docx")</f>
        <v/>
      </c>
      <c r="W7">
        <f>HYPERLINK("https://klasma.github.io/Logging_HORBY/klagomålsmail/A 38525-2019.docx")</f>
        <v/>
      </c>
      <c r="X7">
        <f>HYPERLINK("https://klasma.github.io/Logging_HORBY/tillsyn/A 38525-2019.docx")</f>
        <v/>
      </c>
      <c r="Y7">
        <f>HYPERLINK("https://klasma.github.io/Logging_HORBY/tillsynsmail/A 38525-2019.docx")</f>
        <v/>
      </c>
    </row>
    <row r="8" ht="15" customHeight="1">
      <c r="A8" t="inlineStr">
        <is>
          <t>A 6547-2020</t>
        </is>
      </c>
      <c r="B8" s="1" t="n">
        <v>43866</v>
      </c>
      <c r="C8" s="1" t="n">
        <v>45184</v>
      </c>
      <c r="D8" t="inlineStr">
        <is>
          <t>SKÅNE LÄN</t>
        </is>
      </c>
      <c r="E8" t="inlineStr">
        <is>
          <t>HÖRBY</t>
        </is>
      </c>
      <c r="G8" t="n">
        <v>3.5</v>
      </c>
      <c r="H8" t="n">
        <v>0</v>
      </c>
      <c r="I8" t="n">
        <v>0</v>
      </c>
      <c r="J8" t="n">
        <v>1</v>
      </c>
      <c r="K8" t="n">
        <v>0</v>
      </c>
      <c r="L8" t="n">
        <v>1</v>
      </c>
      <c r="M8" t="n">
        <v>0</v>
      </c>
      <c r="N8" t="n">
        <v>0</v>
      </c>
      <c r="O8" t="n">
        <v>2</v>
      </c>
      <c r="P8" t="n">
        <v>1</v>
      </c>
      <c r="Q8" t="n">
        <v>2</v>
      </c>
      <c r="R8" s="2" t="inlineStr">
        <is>
          <t>Ask
Stor sotdyna</t>
        </is>
      </c>
      <c r="S8">
        <f>HYPERLINK("https://klasma.github.io/Logging_HORBY/artfynd/A 6547-2020.xlsx")</f>
        <v/>
      </c>
      <c r="T8">
        <f>HYPERLINK("https://klasma.github.io/Logging_HORBY/kartor/A 6547-2020.png")</f>
        <v/>
      </c>
      <c r="V8">
        <f>HYPERLINK("https://klasma.github.io/Logging_HORBY/klagomål/A 6547-2020.docx")</f>
        <v/>
      </c>
      <c r="W8">
        <f>HYPERLINK("https://klasma.github.io/Logging_HORBY/klagomålsmail/A 6547-2020.docx")</f>
        <v/>
      </c>
      <c r="X8">
        <f>HYPERLINK("https://klasma.github.io/Logging_HORBY/tillsyn/A 6547-2020.docx")</f>
        <v/>
      </c>
      <c r="Y8">
        <f>HYPERLINK("https://klasma.github.io/Logging_HORBY/tillsynsmail/A 6547-2020.docx")</f>
        <v/>
      </c>
    </row>
    <row r="9" ht="15" customHeight="1">
      <c r="A9" t="inlineStr">
        <is>
          <t>A 24158-2022</t>
        </is>
      </c>
      <c r="B9" s="1" t="n">
        <v>44725</v>
      </c>
      <c r="C9" s="1" t="n">
        <v>45184</v>
      </c>
      <c r="D9" t="inlineStr">
        <is>
          <t>SKÅNE LÄN</t>
        </is>
      </c>
      <c r="E9" t="inlineStr">
        <is>
          <t>HÖRBY</t>
        </is>
      </c>
      <c r="G9" t="n">
        <v>3.1</v>
      </c>
      <c r="H9" t="n">
        <v>0</v>
      </c>
      <c r="I9" t="n">
        <v>0</v>
      </c>
      <c r="J9" t="n">
        <v>0</v>
      </c>
      <c r="K9" t="n">
        <v>1</v>
      </c>
      <c r="L9" t="n">
        <v>0</v>
      </c>
      <c r="M9" t="n">
        <v>0</v>
      </c>
      <c r="N9" t="n">
        <v>0</v>
      </c>
      <c r="O9" t="n">
        <v>1</v>
      </c>
      <c r="P9" t="n">
        <v>1</v>
      </c>
      <c r="Q9" t="n">
        <v>1</v>
      </c>
      <c r="R9" s="2" t="inlineStr">
        <is>
          <t>Slåttergubbe</t>
        </is>
      </c>
      <c r="S9">
        <f>HYPERLINK("https://klasma.github.io/Logging_HORBY/artfynd/A 24158-2022.xlsx")</f>
        <v/>
      </c>
      <c r="T9">
        <f>HYPERLINK("https://klasma.github.io/Logging_HORBY/kartor/A 24158-2022.png")</f>
        <v/>
      </c>
      <c r="V9">
        <f>HYPERLINK("https://klasma.github.io/Logging_HORBY/klagomål/A 24158-2022.docx")</f>
        <v/>
      </c>
      <c r="W9">
        <f>HYPERLINK("https://klasma.github.io/Logging_HORBY/klagomålsmail/A 24158-2022.docx")</f>
        <v/>
      </c>
      <c r="X9">
        <f>HYPERLINK("https://klasma.github.io/Logging_HORBY/tillsyn/A 24158-2022.docx")</f>
        <v/>
      </c>
      <c r="Y9">
        <f>HYPERLINK("https://klasma.github.io/Logging_HORBY/tillsynsmail/A 24158-2022.docx")</f>
        <v/>
      </c>
    </row>
    <row r="10" ht="15" customHeight="1">
      <c r="A10" t="inlineStr">
        <is>
          <t>A 45334-2022</t>
        </is>
      </c>
      <c r="B10" s="1" t="n">
        <v>44844</v>
      </c>
      <c r="C10" s="1" t="n">
        <v>45184</v>
      </c>
      <c r="D10" t="inlineStr">
        <is>
          <t>SKÅNE LÄN</t>
        </is>
      </c>
      <c r="E10" t="inlineStr">
        <is>
          <t>HÖRBY</t>
        </is>
      </c>
      <c r="F10" t="inlineStr">
        <is>
          <t>Sveaskog</t>
        </is>
      </c>
      <c r="G10" t="n">
        <v>4.7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Strutbräken</t>
        </is>
      </c>
      <c r="S10">
        <f>HYPERLINK("https://klasma.github.io/Logging_HORBY/artfynd/A 45334-2022.xlsx")</f>
        <v/>
      </c>
      <c r="T10">
        <f>HYPERLINK("https://klasma.github.io/Logging_HORBY/kartor/A 45334-2022.png")</f>
        <v/>
      </c>
      <c r="V10">
        <f>HYPERLINK("https://klasma.github.io/Logging_HORBY/klagomål/A 45334-2022.docx")</f>
        <v/>
      </c>
      <c r="W10">
        <f>HYPERLINK("https://klasma.github.io/Logging_HORBY/klagomålsmail/A 45334-2022.docx")</f>
        <v/>
      </c>
      <c r="X10">
        <f>HYPERLINK("https://klasma.github.io/Logging_HORBY/tillsyn/A 45334-2022.docx")</f>
        <v/>
      </c>
      <c r="Y10">
        <f>HYPERLINK("https://klasma.github.io/Logging_HORBY/tillsynsmail/A 45334-2022.docx")</f>
        <v/>
      </c>
    </row>
    <row r="11" ht="15" customHeight="1">
      <c r="A11" t="inlineStr">
        <is>
          <t>A 113-2023</t>
        </is>
      </c>
      <c r="B11" s="1" t="n">
        <v>44928</v>
      </c>
      <c r="C11" s="1" t="n">
        <v>45184</v>
      </c>
      <c r="D11" t="inlineStr">
        <is>
          <t>SKÅNE LÄN</t>
        </is>
      </c>
      <c r="E11" t="inlineStr">
        <is>
          <t>HÖRBY</t>
        </is>
      </c>
      <c r="G11" t="n">
        <v>5.1</v>
      </c>
      <c r="H11" t="n">
        <v>0</v>
      </c>
      <c r="I11" t="n">
        <v>0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1</v>
      </c>
      <c r="R11" s="2" t="inlineStr">
        <is>
          <t>Slåttergubbe</t>
        </is>
      </c>
      <c r="S11">
        <f>HYPERLINK("https://klasma.github.io/Logging_HORBY/artfynd/A 113-2023.xlsx")</f>
        <v/>
      </c>
      <c r="T11">
        <f>HYPERLINK("https://klasma.github.io/Logging_HORBY/kartor/A 113-2023.png")</f>
        <v/>
      </c>
      <c r="V11">
        <f>HYPERLINK("https://klasma.github.io/Logging_HORBY/klagomål/A 113-2023.docx")</f>
        <v/>
      </c>
      <c r="W11">
        <f>HYPERLINK("https://klasma.github.io/Logging_HORBY/klagomålsmail/A 113-2023.docx")</f>
        <v/>
      </c>
      <c r="X11">
        <f>HYPERLINK("https://klasma.github.io/Logging_HORBY/tillsyn/A 113-2023.docx")</f>
        <v/>
      </c>
      <c r="Y11">
        <f>HYPERLINK("https://klasma.github.io/Logging_HORBY/tillsynsmail/A 113-2023.docx")</f>
        <v/>
      </c>
    </row>
    <row r="12" ht="15" customHeight="1">
      <c r="A12" t="inlineStr">
        <is>
          <t>A 36235-2018</t>
        </is>
      </c>
      <c r="B12" s="1" t="n">
        <v>43327</v>
      </c>
      <c r="C12" s="1" t="n">
        <v>45184</v>
      </c>
      <c r="D12" t="inlineStr">
        <is>
          <t>SKÅNE LÄN</t>
        </is>
      </c>
      <c r="E12" t="inlineStr">
        <is>
          <t>HÖRBY</t>
        </is>
      </c>
      <c r="G12" t="n">
        <v>4.2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36750-2018</t>
        </is>
      </c>
      <c r="B13" s="1" t="n">
        <v>43332</v>
      </c>
      <c r="C13" s="1" t="n">
        <v>45184</v>
      </c>
      <c r="D13" t="inlineStr">
        <is>
          <t>SKÅNE LÄN</t>
        </is>
      </c>
      <c r="E13" t="inlineStr">
        <is>
          <t>HÖRBY</t>
        </is>
      </c>
      <c r="G13" t="n">
        <v>2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41487-2018</t>
        </is>
      </c>
      <c r="B14" s="1" t="n">
        <v>43349</v>
      </c>
      <c r="C14" s="1" t="n">
        <v>45184</v>
      </c>
      <c r="D14" t="inlineStr">
        <is>
          <t>SKÅNE LÄN</t>
        </is>
      </c>
      <c r="E14" t="inlineStr">
        <is>
          <t>HÖRBY</t>
        </is>
      </c>
      <c r="G14" t="n">
        <v>4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42681-2018</t>
        </is>
      </c>
      <c r="B15" s="1" t="n">
        <v>43350</v>
      </c>
      <c r="C15" s="1" t="n">
        <v>45184</v>
      </c>
      <c r="D15" t="inlineStr">
        <is>
          <t>SKÅNE LÄN</t>
        </is>
      </c>
      <c r="E15" t="inlineStr">
        <is>
          <t>HÖRBY</t>
        </is>
      </c>
      <c r="G15" t="n">
        <v>3.1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66669-2018</t>
        </is>
      </c>
      <c r="B16" s="1" t="n">
        <v>43437</v>
      </c>
      <c r="C16" s="1" t="n">
        <v>45184</v>
      </c>
      <c r="D16" t="inlineStr">
        <is>
          <t>SKÅNE LÄN</t>
        </is>
      </c>
      <c r="E16" t="inlineStr">
        <is>
          <t>HÖRBY</t>
        </is>
      </c>
      <c r="G16" t="n">
        <v>2.8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66733-2018</t>
        </is>
      </c>
      <c r="B17" s="1" t="n">
        <v>43437</v>
      </c>
      <c r="C17" s="1" t="n">
        <v>45184</v>
      </c>
      <c r="D17" t="inlineStr">
        <is>
          <t>SKÅNE LÄN</t>
        </is>
      </c>
      <c r="E17" t="inlineStr">
        <is>
          <t>HÖRBY</t>
        </is>
      </c>
      <c r="G17" t="n">
        <v>0.6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1924-2019</t>
        </is>
      </c>
      <c r="B18" s="1" t="n">
        <v>43473</v>
      </c>
      <c r="C18" s="1" t="n">
        <v>45184</v>
      </c>
      <c r="D18" t="inlineStr">
        <is>
          <t>SKÅNE LÄN</t>
        </is>
      </c>
      <c r="E18" t="inlineStr">
        <is>
          <t>HÖRBY</t>
        </is>
      </c>
      <c r="G18" t="n">
        <v>4.5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3862-2019</t>
        </is>
      </c>
      <c r="B19" s="1" t="n">
        <v>43475</v>
      </c>
      <c r="C19" s="1" t="n">
        <v>45184</v>
      </c>
      <c r="D19" t="inlineStr">
        <is>
          <t>SKÅNE LÄN</t>
        </is>
      </c>
      <c r="E19" t="inlineStr">
        <is>
          <t>HÖRBY</t>
        </is>
      </c>
      <c r="G19" t="n">
        <v>3.9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11654-2019</t>
        </is>
      </c>
      <c r="B20" s="1" t="n">
        <v>43517</v>
      </c>
      <c r="C20" s="1" t="n">
        <v>45184</v>
      </c>
      <c r="D20" t="inlineStr">
        <is>
          <t>SKÅNE LÄN</t>
        </is>
      </c>
      <c r="E20" t="inlineStr">
        <is>
          <t>HÖRBY</t>
        </is>
      </c>
      <c r="G20" t="n">
        <v>2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12182-2019</t>
        </is>
      </c>
      <c r="B21" s="1" t="n">
        <v>43522</v>
      </c>
      <c r="C21" s="1" t="n">
        <v>45184</v>
      </c>
      <c r="D21" t="inlineStr">
        <is>
          <t>SKÅNE LÄN</t>
        </is>
      </c>
      <c r="E21" t="inlineStr">
        <is>
          <t>HÖRBY</t>
        </is>
      </c>
      <c r="G21" t="n">
        <v>4.9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13355-2019</t>
        </is>
      </c>
      <c r="B22" s="1" t="n">
        <v>43529</v>
      </c>
      <c r="C22" s="1" t="n">
        <v>45184</v>
      </c>
      <c r="D22" t="inlineStr">
        <is>
          <t>SKÅNE LÄN</t>
        </is>
      </c>
      <c r="E22" t="inlineStr">
        <is>
          <t>HÖRBY</t>
        </is>
      </c>
      <c r="G22" t="n">
        <v>1.3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21458-2019</t>
        </is>
      </c>
      <c r="B23" s="1" t="n">
        <v>43580</v>
      </c>
      <c r="C23" s="1" t="n">
        <v>45184</v>
      </c>
      <c r="D23" t="inlineStr">
        <is>
          <t>SKÅNE LÄN</t>
        </is>
      </c>
      <c r="E23" t="inlineStr">
        <is>
          <t>HÖRBY</t>
        </is>
      </c>
      <c r="G23" t="n">
        <v>1.3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22624-2019</t>
        </is>
      </c>
      <c r="B24" s="1" t="n">
        <v>43588</v>
      </c>
      <c r="C24" s="1" t="n">
        <v>45184</v>
      </c>
      <c r="D24" t="inlineStr">
        <is>
          <t>SKÅNE LÄN</t>
        </is>
      </c>
      <c r="E24" t="inlineStr">
        <is>
          <t>HÖRBY</t>
        </is>
      </c>
      <c r="G24" t="n">
        <v>1.9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30268-2019</t>
        </is>
      </c>
      <c r="B25" s="1" t="n">
        <v>43634</v>
      </c>
      <c r="C25" s="1" t="n">
        <v>45184</v>
      </c>
      <c r="D25" t="inlineStr">
        <is>
          <t>SKÅNE LÄN</t>
        </is>
      </c>
      <c r="E25" t="inlineStr">
        <is>
          <t>HÖRBY</t>
        </is>
      </c>
      <c r="G25" t="n">
        <v>0.9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44777-2019</t>
        </is>
      </c>
      <c r="B26" s="1" t="n">
        <v>43712</v>
      </c>
      <c r="C26" s="1" t="n">
        <v>45184</v>
      </c>
      <c r="D26" t="inlineStr">
        <is>
          <t>SKÅNE LÄN</t>
        </is>
      </c>
      <c r="E26" t="inlineStr">
        <is>
          <t>HÖRBY</t>
        </is>
      </c>
      <c r="G26" t="n">
        <v>1.8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49833-2019</t>
        </is>
      </c>
      <c r="B27" s="1" t="n">
        <v>43733</v>
      </c>
      <c r="C27" s="1" t="n">
        <v>45184</v>
      </c>
      <c r="D27" t="inlineStr">
        <is>
          <t>SKÅNE LÄN</t>
        </is>
      </c>
      <c r="E27" t="inlineStr">
        <is>
          <t>HÖRBY</t>
        </is>
      </c>
      <c r="G27" t="n">
        <v>1.4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53072-2019</t>
        </is>
      </c>
      <c r="B28" s="1" t="n">
        <v>43747</v>
      </c>
      <c r="C28" s="1" t="n">
        <v>45184</v>
      </c>
      <c r="D28" t="inlineStr">
        <is>
          <t>SKÅNE LÄN</t>
        </is>
      </c>
      <c r="E28" t="inlineStr">
        <is>
          <t>HÖRBY</t>
        </is>
      </c>
      <c r="F28" t="inlineStr">
        <is>
          <t>Kyrkan</t>
        </is>
      </c>
      <c r="G28" t="n">
        <v>3.4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64629-2019</t>
        </is>
      </c>
      <c r="B29" s="1" t="n">
        <v>43798</v>
      </c>
      <c r="C29" s="1" t="n">
        <v>45184</v>
      </c>
      <c r="D29" t="inlineStr">
        <is>
          <t>SKÅNE LÄN</t>
        </is>
      </c>
      <c r="E29" t="inlineStr">
        <is>
          <t>HÖRBY</t>
        </is>
      </c>
      <c r="G29" t="n">
        <v>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67882-2019</t>
        </is>
      </c>
      <c r="B30" s="1" t="n">
        <v>43816</v>
      </c>
      <c r="C30" s="1" t="n">
        <v>45184</v>
      </c>
      <c r="D30" t="inlineStr">
        <is>
          <t>SKÅNE LÄN</t>
        </is>
      </c>
      <c r="E30" t="inlineStr">
        <is>
          <t>HÖRBY</t>
        </is>
      </c>
      <c r="G30" t="n">
        <v>1.6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12140-2020</t>
        </is>
      </c>
      <c r="B31" s="1" t="n">
        <v>43889</v>
      </c>
      <c r="C31" s="1" t="n">
        <v>45184</v>
      </c>
      <c r="D31" t="inlineStr">
        <is>
          <t>SKÅNE LÄN</t>
        </is>
      </c>
      <c r="E31" t="inlineStr">
        <is>
          <t>HÖRBY</t>
        </is>
      </c>
      <c r="G31" t="n">
        <v>7.8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30011-2020</t>
        </is>
      </c>
      <c r="B32" s="1" t="n">
        <v>44006</v>
      </c>
      <c r="C32" s="1" t="n">
        <v>45184</v>
      </c>
      <c r="D32" t="inlineStr">
        <is>
          <t>SKÅNE LÄN</t>
        </is>
      </c>
      <c r="E32" t="inlineStr">
        <is>
          <t>HÖRBY</t>
        </is>
      </c>
      <c r="G32" t="n">
        <v>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32499-2020</t>
        </is>
      </c>
      <c r="B33" s="1" t="n">
        <v>44018</v>
      </c>
      <c r="C33" s="1" t="n">
        <v>45184</v>
      </c>
      <c r="D33" t="inlineStr">
        <is>
          <t>SKÅNE LÄN</t>
        </is>
      </c>
      <c r="E33" t="inlineStr">
        <is>
          <t>HÖRBY</t>
        </is>
      </c>
      <c r="G33" t="n">
        <v>3.1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33697-2020</t>
        </is>
      </c>
      <c r="B34" s="1" t="n">
        <v>44026</v>
      </c>
      <c r="C34" s="1" t="n">
        <v>45184</v>
      </c>
      <c r="D34" t="inlineStr">
        <is>
          <t>SKÅNE LÄN</t>
        </is>
      </c>
      <c r="E34" t="inlineStr">
        <is>
          <t>HÖRBY</t>
        </is>
      </c>
      <c r="G34" t="n">
        <v>4.8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35872-2020</t>
        </is>
      </c>
      <c r="B35" s="1" t="n">
        <v>44047</v>
      </c>
      <c r="C35" s="1" t="n">
        <v>45184</v>
      </c>
      <c r="D35" t="inlineStr">
        <is>
          <t>SKÅNE LÄN</t>
        </is>
      </c>
      <c r="E35" t="inlineStr">
        <is>
          <t>HÖRBY</t>
        </is>
      </c>
      <c r="G35" t="n">
        <v>0.4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38491-2020</t>
        </is>
      </c>
      <c r="B36" s="1" t="n">
        <v>44061</v>
      </c>
      <c r="C36" s="1" t="n">
        <v>45184</v>
      </c>
      <c r="D36" t="inlineStr">
        <is>
          <t>SKÅNE LÄN</t>
        </is>
      </c>
      <c r="E36" t="inlineStr">
        <is>
          <t>HÖRBY</t>
        </is>
      </c>
      <c r="G36" t="n">
        <v>3.2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39895-2020</t>
        </is>
      </c>
      <c r="B37" s="1" t="n">
        <v>44063</v>
      </c>
      <c r="C37" s="1" t="n">
        <v>45184</v>
      </c>
      <c r="D37" t="inlineStr">
        <is>
          <t>SKÅNE LÄN</t>
        </is>
      </c>
      <c r="E37" t="inlineStr">
        <is>
          <t>HÖRBY</t>
        </is>
      </c>
      <c r="G37" t="n">
        <v>3.7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44079-2020</t>
        </is>
      </c>
      <c r="B38" s="1" t="n">
        <v>44081</v>
      </c>
      <c r="C38" s="1" t="n">
        <v>45184</v>
      </c>
      <c r="D38" t="inlineStr">
        <is>
          <t>SKÅNE LÄN</t>
        </is>
      </c>
      <c r="E38" t="inlineStr">
        <is>
          <t>HÖRBY</t>
        </is>
      </c>
      <c r="G38" t="n">
        <v>0.6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61238-2020</t>
        </is>
      </c>
      <c r="B39" s="1" t="n">
        <v>44155</v>
      </c>
      <c r="C39" s="1" t="n">
        <v>45184</v>
      </c>
      <c r="D39" t="inlineStr">
        <is>
          <t>SKÅNE LÄN</t>
        </is>
      </c>
      <c r="E39" t="inlineStr">
        <is>
          <t>HÖRBY</t>
        </is>
      </c>
      <c r="F39" t="inlineStr">
        <is>
          <t>Kyrkan</t>
        </is>
      </c>
      <c r="G39" t="n">
        <v>8.1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64341-2020</t>
        </is>
      </c>
      <c r="B40" s="1" t="n">
        <v>44165</v>
      </c>
      <c r="C40" s="1" t="n">
        <v>45184</v>
      </c>
      <c r="D40" t="inlineStr">
        <is>
          <t>SKÅNE LÄN</t>
        </is>
      </c>
      <c r="E40" t="inlineStr">
        <is>
          <t>HÖRBY</t>
        </is>
      </c>
      <c r="G40" t="n">
        <v>4.1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65788-2020</t>
        </is>
      </c>
      <c r="B41" s="1" t="n">
        <v>44174</v>
      </c>
      <c r="C41" s="1" t="n">
        <v>45184</v>
      </c>
      <c r="D41" t="inlineStr">
        <is>
          <t>SKÅNE LÄN</t>
        </is>
      </c>
      <c r="E41" t="inlineStr">
        <is>
          <t>HÖRBY</t>
        </is>
      </c>
      <c r="G41" t="n">
        <v>2.2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1394-2021</t>
        </is>
      </c>
      <c r="B42" s="1" t="n">
        <v>44208</v>
      </c>
      <c r="C42" s="1" t="n">
        <v>45184</v>
      </c>
      <c r="D42" t="inlineStr">
        <is>
          <t>SKÅNE LÄN</t>
        </is>
      </c>
      <c r="E42" t="inlineStr">
        <is>
          <t>HÖRBY</t>
        </is>
      </c>
      <c r="G42" t="n">
        <v>5.4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4044-2021</t>
        </is>
      </c>
      <c r="B43" s="1" t="n">
        <v>44222</v>
      </c>
      <c r="C43" s="1" t="n">
        <v>45184</v>
      </c>
      <c r="D43" t="inlineStr">
        <is>
          <t>SKÅNE LÄN</t>
        </is>
      </c>
      <c r="E43" t="inlineStr">
        <is>
          <t>HÖRBY</t>
        </is>
      </c>
      <c r="G43" t="n">
        <v>2.7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12174-2021</t>
        </is>
      </c>
      <c r="B44" s="1" t="n">
        <v>44266</v>
      </c>
      <c r="C44" s="1" t="n">
        <v>45184</v>
      </c>
      <c r="D44" t="inlineStr">
        <is>
          <t>SKÅNE LÄN</t>
        </is>
      </c>
      <c r="E44" t="inlineStr">
        <is>
          <t>HÖRBY</t>
        </is>
      </c>
      <c r="G44" t="n">
        <v>9.300000000000001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13550-2021</t>
        </is>
      </c>
      <c r="B45" s="1" t="n">
        <v>44273</v>
      </c>
      <c r="C45" s="1" t="n">
        <v>45184</v>
      </c>
      <c r="D45" t="inlineStr">
        <is>
          <t>SKÅNE LÄN</t>
        </is>
      </c>
      <c r="E45" t="inlineStr">
        <is>
          <t>HÖRBY</t>
        </is>
      </c>
      <c r="G45" t="n">
        <v>1.4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13548-2021</t>
        </is>
      </c>
      <c r="B46" s="1" t="n">
        <v>44273</v>
      </c>
      <c r="C46" s="1" t="n">
        <v>45184</v>
      </c>
      <c r="D46" t="inlineStr">
        <is>
          <t>SKÅNE LÄN</t>
        </is>
      </c>
      <c r="E46" t="inlineStr">
        <is>
          <t>HÖRBY</t>
        </is>
      </c>
      <c r="G46" t="n">
        <v>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15768-2021</t>
        </is>
      </c>
      <c r="B47" s="1" t="n">
        <v>44286</v>
      </c>
      <c r="C47" s="1" t="n">
        <v>45184</v>
      </c>
      <c r="D47" t="inlineStr">
        <is>
          <t>SKÅNE LÄN</t>
        </is>
      </c>
      <c r="E47" t="inlineStr">
        <is>
          <t>HÖRBY</t>
        </is>
      </c>
      <c r="G47" t="n">
        <v>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19583-2021</t>
        </is>
      </c>
      <c r="B48" s="1" t="n">
        <v>44312</v>
      </c>
      <c r="C48" s="1" t="n">
        <v>45184</v>
      </c>
      <c r="D48" t="inlineStr">
        <is>
          <t>SKÅNE LÄN</t>
        </is>
      </c>
      <c r="E48" t="inlineStr">
        <is>
          <t>HÖRBY</t>
        </is>
      </c>
      <c r="G48" t="n">
        <v>0.9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27817-2021</t>
        </is>
      </c>
      <c r="B49" s="1" t="n">
        <v>44354</v>
      </c>
      <c r="C49" s="1" t="n">
        <v>45184</v>
      </c>
      <c r="D49" t="inlineStr">
        <is>
          <t>SKÅNE LÄN</t>
        </is>
      </c>
      <c r="E49" t="inlineStr">
        <is>
          <t>HÖRBY</t>
        </is>
      </c>
      <c r="G49" t="n">
        <v>3.2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32545-2021</t>
        </is>
      </c>
      <c r="B50" s="1" t="n">
        <v>44374</v>
      </c>
      <c r="C50" s="1" t="n">
        <v>45184</v>
      </c>
      <c r="D50" t="inlineStr">
        <is>
          <t>SKÅNE LÄN</t>
        </is>
      </c>
      <c r="E50" t="inlineStr">
        <is>
          <t>HÖRBY</t>
        </is>
      </c>
      <c r="G50" t="n">
        <v>1.6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34105-2021</t>
        </is>
      </c>
      <c r="B51" s="1" t="n">
        <v>44379</v>
      </c>
      <c r="C51" s="1" t="n">
        <v>45184</v>
      </c>
      <c r="D51" t="inlineStr">
        <is>
          <t>SKÅNE LÄN</t>
        </is>
      </c>
      <c r="E51" t="inlineStr">
        <is>
          <t>HÖRBY</t>
        </is>
      </c>
      <c r="G51" t="n">
        <v>1.1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34120-2021</t>
        </is>
      </c>
      <c r="B52" s="1" t="n">
        <v>44379</v>
      </c>
      <c r="C52" s="1" t="n">
        <v>45184</v>
      </c>
      <c r="D52" t="inlineStr">
        <is>
          <t>SKÅNE LÄN</t>
        </is>
      </c>
      <c r="E52" t="inlineStr">
        <is>
          <t>HÖRBY</t>
        </is>
      </c>
      <c r="G52" t="n">
        <v>1.2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42221-2021</t>
        </is>
      </c>
      <c r="B53" s="1" t="n">
        <v>44426</v>
      </c>
      <c r="C53" s="1" t="n">
        <v>45184</v>
      </c>
      <c r="D53" t="inlineStr">
        <is>
          <t>SKÅNE LÄN</t>
        </is>
      </c>
      <c r="E53" t="inlineStr">
        <is>
          <t>HÖRBY</t>
        </is>
      </c>
      <c r="G53" t="n">
        <v>1.4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52832-2021</t>
        </is>
      </c>
      <c r="B54" s="1" t="n">
        <v>44466</v>
      </c>
      <c r="C54" s="1" t="n">
        <v>45184</v>
      </c>
      <c r="D54" t="inlineStr">
        <is>
          <t>SKÅNE LÄN</t>
        </is>
      </c>
      <c r="E54" t="inlineStr">
        <is>
          <t>HÖRBY</t>
        </is>
      </c>
      <c r="G54" t="n">
        <v>1.2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63913-2021</t>
        </is>
      </c>
      <c r="B55" s="1" t="n">
        <v>44509</v>
      </c>
      <c r="C55" s="1" t="n">
        <v>45184</v>
      </c>
      <c r="D55" t="inlineStr">
        <is>
          <t>SKÅNE LÄN</t>
        </is>
      </c>
      <c r="E55" t="inlineStr">
        <is>
          <t>HÖRBY</t>
        </is>
      </c>
      <c r="G55" t="n">
        <v>0.7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64128-2021</t>
        </is>
      </c>
      <c r="B56" s="1" t="n">
        <v>44509</v>
      </c>
      <c r="C56" s="1" t="n">
        <v>45184</v>
      </c>
      <c r="D56" t="inlineStr">
        <is>
          <t>SKÅNE LÄN</t>
        </is>
      </c>
      <c r="E56" t="inlineStr">
        <is>
          <t>HÖRBY</t>
        </is>
      </c>
      <c r="G56" t="n">
        <v>0.4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67426-2021</t>
        </is>
      </c>
      <c r="B57" s="1" t="n">
        <v>44523</v>
      </c>
      <c r="C57" s="1" t="n">
        <v>45184</v>
      </c>
      <c r="D57" t="inlineStr">
        <is>
          <t>SKÅNE LÄN</t>
        </is>
      </c>
      <c r="E57" t="inlineStr">
        <is>
          <t>HÖRBY</t>
        </is>
      </c>
      <c r="G57" t="n">
        <v>0.6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10971-2022</t>
        </is>
      </c>
      <c r="B58" s="1" t="n">
        <v>44628</v>
      </c>
      <c r="C58" s="1" t="n">
        <v>45184</v>
      </c>
      <c r="D58" t="inlineStr">
        <is>
          <t>SKÅNE LÄN</t>
        </is>
      </c>
      <c r="E58" t="inlineStr">
        <is>
          <t>HÖRBY</t>
        </is>
      </c>
      <c r="G58" t="n">
        <v>2.7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13242-2022</t>
        </is>
      </c>
      <c r="B59" s="1" t="n">
        <v>44644</v>
      </c>
      <c r="C59" s="1" t="n">
        <v>45184</v>
      </c>
      <c r="D59" t="inlineStr">
        <is>
          <t>SKÅNE LÄN</t>
        </is>
      </c>
      <c r="E59" t="inlineStr">
        <is>
          <t>HÖRBY</t>
        </is>
      </c>
      <c r="G59" t="n">
        <v>2.1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15794-2022</t>
        </is>
      </c>
      <c r="B60" s="1" t="n">
        <v>44663</v>
      </c>
      <c r="C60" s="1" t="n">
        <v>45184</v>
      </c>
      <c r="D60" t="inlineStr">
        <is>
          <t>SKÅNE LÄN</t>
        </is>
      </c>
      <c r="E60" t="inlineStr">
        <is>
          <t>HÖRBY</t>
        </is>
      </c>
      <c r="G60" t="n">
        <v>0.5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19420-2022</t>
        </is>
      </c>
      <c r="B61" s="1" t="n">
        <v>44693</v>
      </c>
      <c r="C61" s="1" t="n">
        <v>45184</v>
      </c>
      <c r="D61" t="inlineStr">
        <is>
          <t>SKÅNE LÄN</t>
        </is>
      </c>
      <c r="E61" t="inlineStr">
        <is>
          <t>HÖRBY</t>
        </is>
      </c>
      <c r="G61" t="n">
        <v>0.7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19981-2022</t>
        </is>
      </c>
      <c r="B62" s="1" t="n">
        <v>44697</v>
      </c>
      <c r="C62" s="1" t="n">
        <v>45184</v>
      </c>
      <c r="D62" t="inlineStr">
        <is>
          <t>SKÅNE LÄN</t>
        </is>
      </c>
      <c r="E62" t="inlineStr">
        <is>
          <t>HÖRBY</t>
        </is>
      </c>
      <c r="G62" t="n">
        <v>2.9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19970-2022</t>
        </is>
      </c>
      <c r="B63" s="1" t="n">
        <v>44697</v>
      </c>
      <c r="C63" s="1" t="n">
        <v>45184</v>
      </c>
      <c r="D63" t="inlineStr">
        <is>
          <t>SKÅNE LÄN</t>
        </is>
      </c>
      <c r="E63" t="inlineStr">
        <is>
          <t>HÖRBY</t>
        </is>
      </c>
      <c r="G63" t="n">
        <v>4.2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32597-2022</t>
        </is>
      </c>
      <c r="B64" s="1" t="n">
        <v>44783</v>
      </c>
      <c r="C64" s="1" t="n">
        <v>45184</v>
      </c>
      <c r="D64" t="inlineStr">
        <is>
          <t>SKÅNE LÄN</t>
        </is>
      </c>
      <c r="E64" t="inlineStr">
        <is>
          <t>HÖRBY</t>
        </is>
      </c>
      <c r="G64" t="n">
        <v>3.3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33571-2022</t>
        </is>
      </c>
      <c r="B65" s="1" t="n">
        <v>44789</v>
      </c>
      <c r="C65" s="1" t="n">
        <v>45184</v>
      </c>
      <c r="D65" t="inlineStr">
        <is>
          <t>SKÅNE LÄN</t>
        </is>
      </c>
      <c r="E65" t="inlineStr">
        <is>
          <t>HÖRBY</t>
        </is>
      </c>
      <c r="G65" t="n">
        <v>0.5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37724-2022</t>
        </is>
      </c>
      <c r="B66" s="1" t="n">
        <v>44810</v>
      </c>
      <c r="C66" s="1" t="n">
        <v>45184</v>
      </c>
      <c r="D66" t="inlineStr">
        <is>
          <t>SKÅNE LÄN</t>
        </is>
      </c>
      <c r="E66" t="inlineStr">
        <is>
          <t>HÖRBY</t>
        </is>
      </c>
      <c r="G66" t="n">
        <v>1.2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38684-2022</t>
        </is>
      </c>
      <c r="B67" s="1" t="n">
        <v>44814</v>
      </c>
      <c r="C67" s="1" t="n">
        <v>45184</v>
      </c>
      <c r="D67" t="inlineStr">
        <is>
          <t>SKÅNE LÄN</t>
        </is>
      </c>
      <c r="E67" t="inlineStr">
        <is>
          <t>HÖRBY</t>
        </is>
      </c>
      <c r="G67" t="n">
        <v>2.5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39844-2022</t>
        </is>
      </c>
      <c r="B68" s="1" t="n">
        <v>44819</v>
      </c>
      <c r="C68" s="1" t="n">
        <v>45184</v>
      </c>
      <c r="D68" t="inlineStr">
        <is>
          <t>SKÅNE LÄN</t>
        </is>
      </c>
      <c r="E68" t="inlineStr">
        <is>
          <t>HÖRBY</t>
        </is>
      </c>
      <c r="G68" t="n">
        <v>3.2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39849-2022</t>
        </is>
      </c>
      <c r="B69" s="1" t="n">
        <v>44819</v>
      </c>
      <c r="C69" s="1" t="n">
        <v>45184</v>
      </c>
      <c r="D69" t="inlineStr">
        <is>
          <t>SKÅNE LÄN</t>
        </is>
      </c>
      <c r="E69" t="inlineStr">
        <is>
          <t>HÖRBY</t>
        </is>
      </c>
      <c r="G69" t="n">
        <v>0.8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43685-2022</t>
        </is>
      </c>
      <c r="B70" s="1" t="n">
        <v>44837</v>
      </c>
      <c r="C70" s="1" t="n">
        <v>45184</v>
      </c>
      <c r="D70" t="inlineStr">
        <is>
          <t>SKÅNE LÄN</t>
        </is>
      </c>
      <c r="E70" t="inlineStr">
        <is>
          <t>HÖRBY</t>
        </is>
      </c>
      <c r="G70" t="n">
        <v>1.3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45323-2022</t>
        </is>
      </c>
      <c r="B71" s="1" t="n">
        <v>44844</v>
      </c>
      <c r="C71" s="1" t="n">
        <v>45184</v>
      </c>
      <c r="D71" t="inlineStr">
        <is>
          <t>SKÅNE LÄN</t>
        </is>
      </c>
      <c r="E71" t="inlineStr">
        <is>
          <t>HÖRBY</t>
        </is>
      </c>
      <c r="F71" t="inlineStr">
        <is>
          <t>Sveaskog</t>
        </is>
      </c>
      <c r="G71" t="n">
        <v>0.5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45317-2022</t>
        </is>
      </c>
      <c r="B72" s="1" t="n">
        <v>44844</v>
      </c>
      <c r="C72" s="1" t="n">
        <v>45184</v>
      </c>
      <c r="D72" t="inlineStr">
        <is>
          <t>SKÅNE LÄN</t>
        </is>
      </c>
      <c r="E72" t="inlineStr">
        <is>
          <t>HÖRBY</t>
        </is>
      </c>
      <c r="F72" t="inlineStr">
        <is>
          <t>Sveaskog</t>
        </is>
      </c>
      <c r="G72" t="n">
        <v>3.3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45330-2022</t>
        </is>
      </c>
      <c r="B73" s="1" t="n">
        <v>44844</v>
      </c>
      <c r="C73" s="1" t="n">
        <v>45184</v>
      </c>
      <c r="D73" t="inlineStr">
        <is>
          <t>SKÅNE LÄN</t>
        </is>
      </c>
      <c r="E73" t="inlineStr">
        <is>
          <t>HÖRBY</t>
        </is>
      </c>
      <c r="F73" t="inlineStr">
        <is>
          <t>Sveaskog</t>
        </is>
      </c>
      <c r="G73" t="n">
        <v>1.8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48397-2022</t>
        </is>
      </c>
      <c r="B74" s="1" t="n">
        <v>44858</v>
      </c>
      <c r="C74" s="1" t="n">
        <v>45184</v>
      </c>
      <c r="D74" t="inlineStr">
        <is>
          <t>SKÅNE LÄN</t>
        </is>
      </c>
      <c r="E74" t="inlineStr">
        <is>
          <t>HÖRBY</t>
        </is>
      </c>
      <c r="G74" t="n">
        <v>1.7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48434-2022</t>
        </is>
      </c>
      <c r="B75" s="1" t="n">
        <v>44858</v>
      </c>
      <c r="C75" s="1" t="n">
        <v>45184</v>
      </c>
      <c r="D75" t="inlineStr">
        <is>
          <t>SKÅNE LÄN</t>
        </is>
      </c>
      <c r="E75" t="inlineStr">
        <is>
          <t>HÖRBY</t>
        </is>
      </c>
      <c r="F75" t="inlineStr">
        <is>
          <t>Sveaskog</t>
        </is>
      </c>
      <c r="G75" t="n">
        <v>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48441-2022</t>
        </is>
      </c>
      <c r="B76" s="1" t="n">
        <v>44858</v>
      </c>
      <c r="C76" s="1" t="n">
        <v>45184</v>
      </c>
      <c r="D76" t="inlineStr">
        <is>
          <t>SKÅNE LÄN</t>
        </is>
      </c>
      <c r="E76" t="inlineStr">
        <is>
          <t>HÖRBY</t>
        </is>
      </c>
      <c r="F76" t="inlineStr">
        <is>
          <t>Sveaskog</t>
        </is>
      </c>
      <c r="G76" t="n">
        <v>2.9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48451-2022</t>
        </is>
      </c>
      <c r="B77" s="1" t="n">
        <v>44858</v>
      </c>
      <c r="C77" s="1" t="n">
        <v>45184</v>
      </c>
      <c r="D77" t="inlineStr">
        <is>
          <t>SKÅNE LÄN</t>
        </is>
      </c>
      <c r="E77" t="inlineStr">
        <is>
          <t>HÖRBY</t>
        </is>
      </c>
      <c r="F77" t="inlineStr">
        <is>
          <t>Sveaskog</t>
        </is>
      </c>
      <c r="G77" t="n">
        <v>2.2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48427-2022</t>
        </is>
      </c>
      <c r="B78" s="1" t="n">
        <v>44858</v>
      </c>
      <c r="C78" s="1" t="n">
        <v>45184</v>
      </c>
      <c r="D78" t="inlineStr">
        <is>
          <t>SKÅNE LÄN</t>
        </is>
      </c>
      <c r="E78" t="inlineStr">
        <is>
          <t>HÖRBY</t>
        </is>
      </c>
      <c r="F78" t="inlineStr">
        <is>
          <t>Sveaskog</t>
        </is>
      </c>
      <c r="G78" t="n">
        <v>0.5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48446-2022</t>
        </is>
      </c>
      <c r="B79" s="1" t="n">
        <v>44858</v>
      </c>
      <c r="C79" s="1" t="n">
        <v>45184</v>
      </c>
      <c r="D79" t="inlineStr">
        <is>
          <t>SKÅNE LÄN</t>
        </is>
      </c>
      <c r="E79" t="inlineStr">
        <is>
          <t>HÖRBY</t>
        </is>
      </c>
      <c r="F79" t="inlineStr">
        <is>
          <t>Sveaskog</t>
        </is>
      </c>
      <c r="G79" t="n">
        <v>1.7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49071-2022</t>
        </is>
      </c>
      <c r="B80" s="1" t="n">
        <v>44860</v>
      </c>
      <c r="C80" s="1" t="n">
        <v>45184</v>
      </c>
      <c r="D80" t="inlineStr">
        <is>
          <t>SKÅNE LÄN</t>
        </is>
      </c>
      <c r="E80" t="inlineStr">
        <is>
          <t>HÖRBY</t>
        </is>
      </c>
      <c r="G80" t="n">
        <v>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50964-2022</t>
        </is>
      </c>
      <c r="B81" s="1" t="n">
        <v>44867</v>
      </c>
      <c r="C81" s="1" t="n">
        <v>45184</v>
      </c>
      <c r="D81" t="inlineStr">
        <is>
          <t>SKÅNE LÄN</t>
        </is>
      </c>
      <c r="E81" t="inlineStr">
        <is>
          <t>HÖRBY</t>
        </is>
      </c>
      <c r="G81" t="n">
        <v>0.7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51826-2022</t>
        </is>
      </c>
      <c r="B82" s="1" t="n">
        <v>44872</v>
      </c>
      <c r="C82" s="1" t="n">
        <v>45184</v>
      </c>
      <c r="D82" t="inlineStr">
        <is>
          <t>SKÅNE LÄN</t>
        </is>
      </c>
      <c r="E82" t="inlineStr">
        <is>
          <t>HÖRBY</t>
        </is>
      </c>
      <c r="F82" t="inlineStr">
        <is>
          <t>Sveaskog</t>
        </is>
      </c>
      <c r="G82" t="n">
        <v>14.3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51839-2022</t>
        </is>
      </c>
      <c r="B83" s="1" t="n">
        <v>44872</v>
      </c>
      <c r="C83" s="1" t="n">
        <v>45184</v>
      </c>
      <c r="D83" t="inlineStr">
        <is>
          <t>SKÅNE LÄN</t>
        </is>
      </c>
      <c r="E83" t="inlineStr">
        <is>
          <t>HÖRBY</t>
        </is>
      </c>
      <c r="F83" t="inlineStr">
        <is>
          <t>Sveaskog</t>
        </is>
      </c>
      <c r="G83" t="n">
        <v>5.2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53464-2022</t>
        </is>
      </c>
      <c r="B84" s="1" t="n">
        <v>44879</v>
      </c>
      <c r="C84" s="1" t="n">
        <v>45184</v>
      </c>
      <c r="D84" t="inlineStr">
        <is>
          <t>SKÅNE LÄN</t>
        </is>
      </c>
      <c r="E84" t="inlineStr">
        <is>
          <t>HÖRBY</t>
        </is>
      </c>
      <c r="F84" t="inlineStr">
        <is>
          <t>Sveaskog</t>
        </is>
      </c>
      <c r="G84" t="n">
        <v>2.1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56486-2022</t>
        </is>
      </c>
      <c r="B85" s="1" t="n">
        <v>44893</v>
      </c>
      <c r="C85" s="1" t="n">
        <v>45184</v>
      </c>
      <c r="D85" t="inlineStr">
        <is>
          <t>SKÅNE LÄN</t>
        </is>
      </c>
      <c r="E85" t="inlineStr">
        <is>
          <t>HÖRBY</t>
        </is>
      </c>
      <c r="F85" t="inlineStr">
        <is>
          <t>Sveaskog</t>
        </is>
      </c>
      <c r="G85" t="n">
        <v>1.1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56818-2022</t>
        </is>
      </c>
      <c r="B86" s="1" t="n">
        <v>44894</v>
      </c>
      <c r="C86" s="1" t="n">
        <v>45184</v>
      </c>
      <c r="D86" t="inlineStr">
        <is>
          <t>SKÅNE LÄN</t>
        </is>
      </c>
      <c r="E86" t="inlineStr">
        <is>
          <t>HÖRBY</t>
        </is>
      </c>
      <c r="G86" t="n">
        <v>1.8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57036-2022</t>
        </is>
      </c>
      <c r="B87" s="1" t="n">
        <v>44895</v>
      </c>
      <c r="C87" s="1" t="n">
        <v>45184</v>
      </c>
      <c r="D87" t="inlineStr">
        <is>
          <t>SKÅNE LÄN</t>
        </is>
      </c>
      <c r="E87" t="inlineStr">
        <is>
          <t>HÖRBY</t>
        </is>
      </c>
      <c r="G87" t="n">
        <v>0.6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119-2023</t>
        </is>
      </c>
      <c r="B88" s="1" t="n">
        <v>44928</v>
      </c>
      <c r="C88" s="1" t="n">
        <v>45184</v>
      </c>
      <c r="D88" t="inlineStr">
        <is>
          <t>SKÅNE LÄN</t>
        </is>
      </c>
      <c r="E88" t="inlineStr">
        <is>
          <t>HÖRBY</t>
        </is>
      </c>
      <c r="G88" t="n">
        <v>0.8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1106-2023</t>
        </is>
      </c>
      <c r="B89" s="1" t="n">
        <v>44935</v>
      </c>
      <c r="C89" s="1" t="n">
        <v>45184</v>
      </c>
      <c r="D89" t="inlineStr">
        <is>
          <t>SKÅNE LÄN</t>
        </is>
      </c>
      <c r="E89" t="inlineStr">
        <is>
          <t>HÖRBY</t>
        </is>
      </c>
      <c r="G89" t="n">
        <v>1.2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2747-2023</t>
        </is>
      </c>
      <c r="B90" s="1" t="n">
        <v>44944</v>
      </c>
      <c r="C90" s="1" t="n">
        <v>45184</v>
      </c>
      <c r="D90" t="inlineStr">
        <is>
          <t>SKÅNE LÄN</t>
        </is>
      </c>
      <c r="E90" t="inlineStr">
        <is>
          <t>HÖRBY</t>
        </is>
      </c>
      <c r="F90" t="inlineStr">
        <is>
          <t>Sveaskog</t>
        </is>
      </c>
      <c r="G90" t="n">
        <v>4.6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2752-2023</t>
        </is>
      </c>
      <c r="B91" s="1" t="n">
        <v>44944</v>
      </c>
      <c r="C91" s="1" t="n">
        <v>45184</v>
      </c>
      <c r="D91" t="inlineStr">
        <is>
          <t>SKÅNE LÄN</t>
        </is>
      </c>
      <c r="E91" t="inlineStr">
        <is>
          <t>HÖRBY</t>
        </is>
      </c>
      <c r="F91" t="inlineStr">
        <is>
          <t>Sveaskog</t>
        </is>
      </c>
      <c r="G91" t="n">
        <v>0.6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5751-2023</t>
        </is>
      </c>
      <c r="B92" s="1" t="n">
        <v>44958</v>
      </c>
      <c r="C92" s="1" t="n">
        <v>45184</v>
      </c>
      <c r="D92" t="inlineStr">
        <is>
          <t>SKÅNE LÄN</t>
        </is>
      </c>
      <c r="E92" t="inlineStr">
        <is>
          <t>HÖRBY</t>
        </is>
      </c>
      <c r="G92" t="n">
        <v>1.7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6081-2023</t>
        </is>
      </c>
      <c r="B93" s="1" t="n">
        <v>44959</v>
      </c>
      <c r="C93" s="1" t="n">
        <v>45184</v>
      </c>
      <c r="D93" t="inlineStr">
        <is>
          <t>SKÅNE LÄN</t>
        </is>
      </c>
      <c r="E93" t="inlineStr">
        <is>
          <t>HÖRBY</t>
        </is>
      </c>
      <c r="G93" t="n">
        <v>0.4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9809-2023</t>
        </is>
      </c>
      <c r="B94" s="1" t="n">
        <v>44984</v>
      </c>
      <c r="C94" s="1" t="n">
        <v>45184</v>
      </c>
      <c r="D94" t="inlineStr">
        <is>
          <t>SKÅNE LÄN</t>
        </is>
      </c>
      <c r="E94" t="inlineStr">
        <is>
          <t>HÖRBY</t>
        </is>
      </c>
      <c r="F94" t="inlineStr">
        <is>
          <t>Sveaskog</t>
        </is>
      </c>
      <c r="G94" t="n">
        <v>4.6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15051-2023</t>
        </is>
      </c>
      <c r="B95" s="1" t="n">
        <v>45015</v>
      </c>
      <c r="C95" s="1" t="n">
        <v>45184</v>
      </c>
      <c r="D95" t="inlineStr">
        <is>
          <t>SKÅNE LÄN</t>
        </is>
      </c>
      <c r="E95" t="inlineStr">
        <is>
          <t>HÖRBY</t>
        </is>
      </c>
      <c r="G95" t="n">
        <v>0.8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17073-2023</t>
        </is>
      </c>
      <c r="B96" s="1" t="n">
        <v>45034</v>
      </c>
      <c r="C96" s="1" t="n">
        <v>45184</v>
      </c>
      <c r="D96" t="inlineStr">
        <is>
          <t>SKÅNE LÄN</t>
        </is>
      </c>
      <c r="E96" t="inlineStr">
        <is>
          <t>HÖRBY</t>
        </is>
      </c>
      <c r="G96" t="n">
        <v>1.2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19777-2023</t>
        </is>
      </c>
      <c r="B97" s="1" t="n">
        <v>45051</v>
      </c>
      <c r="C97" s="1" t="n">
        <v>45184</v>
      </c>
      <c r="D97" t="inlineStr">
        <is>
          <t>SKÅNE LÄN</t>
        </is>
      </c>
      <c r="E97" t="inlineStr">
        <is>
          <t>HÖRBY</t>
        </is>
      </c>
      <c r="G97" t="n">
        <v>4.3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23328-2023</t>
        </is>
      </c>
      <c r="B98" s="1" t="n">
        <v>45076</v>
      </c>
      <c r="C98" s="1" t="n">
        <v>45184</v>
      </c>
      <c r="D98" t="inlineStr">
        <is>
          <t>SKÅNE LÄN</t>
        </is>
      </c>
      <c r="E98" t="inlineStr">
        <is>
          <t>HÖRBY</t>
        </is>
      </c>
      <c r="F98" t="inlineStr">
        <is>
          <t>Sveaskog</t>
        </is>
      </c>
      <c r="G98" t="n">
        <v>3.4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25183-2023</t>
        </is>
      </c>
      <c r="B99" s="1" t="n">
        <v>45079</v>
      </c>
      <c r="C99" s="1" t="n">
        <v>45184</v>
      </c>
      <c r="D99" t="inlineStr">
        <is>
          <t>SKÅNE LÄN</t>
        </is>
      </c>
      <c r="E99" t="inlineStr">
        <is>
          <t>HÖRBY</t>
        </is>
      </c>
      <c r="G99" t="n">
        <v>1.5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25701-2023</t>
        </is>
      </c>
      <c r="B100" s="1" t="n">
        <v>45090</v>
      </c>
      <c r="C100" s="1" t="n">
        <v>45184</v>
      </c>
      <c r="D100" t="inlineStr">
        <is>
          <t>SKÅNE LÄN</t>
        </is>
      </c>
      <c r="E100" t="inlineStr">
        <is>
          <t>HÖRBY</t>
        </is>
      </c>
      <c r="G100" t="n">
        <v>10.8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27826-2023</t>
        </is>
      </c>
      <c r="B101" s="1" t="n">
        <v>45098</v>
      </c>
      <c r="C101" s="1" t="n">
        <v>45184</v>
      </c>
      <c r="D101" t="inlineStr">
        <is>
          <t>SKÅNE LÄN</t>
        </is>
      </c>
      <c r="E101" t="inlineStr">
        <is>
          <t>HÖRBY</t>
        </is>
      </c>
      <c r="G101" t="n">
        <v>2.6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28501-2023</t>
        </is>
      </c>
      <c r="B102" s="1" t="n">
        <v>45103</v>
      </c>
      <c r="C102" s="1" t="n">
        <v>45184</v>
      </c>
      <c r="D102" t="inlineStr">
        <is>
          <t>SKÅNE LÄN</t>
        </is>
      </c>
      <c r="E102" t="inlineStr">
        <is>
          <t>HÖRBY</t>
        </is>
      </c>
      <c r="G102" t="n">
        <v>3.6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28527-2023</t>
        </is>
      </c>
      <c r="B103" s="1" t="n">
        <v>45103</v>
      </c>
      <c r="C103" s="1" t="n">
        <v>45184</v>
      </c>
      <c r="D103" t="inlineStr">
        <is>
          <t>SKÅNE LÄN</t>
        </is>
      </c>
      <c r="E103" t="inlineStr">
        <is>
          <t>HÖRBY</t>
        </is>
      </c>
      <c r="G103" t="n">
        <v>0.7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28918-2023</t>
        </is>
      </c>
      <c r="B104" s="1" t="n">
        <v>45104</v>
      </c>
      <c r="C104" s="1" t="n">
        <v>45184</v>
      </c>
      <c r="D104" t="inlineStr">
        <is>
          <t>SKÅNE LÄN</t>
        </is>
      </c>
      <c r="E104" t="inlineStr">
        <is>
          <t>HÖRBY</t>
        </is>
      </c>
      <c r="G104" t="n">
        <v>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28785-2023</t>
        </is>
      </c>
      <c r="B105" s="1" t="n">
        <v>45104</v>
      </c>
      <c r="C105" s="1" t="n">
        <v>45184</v>
      </c>
      <c r="D105" t="inlineStr">
        <is>
          <t>SKÅNE LÄN</t>
        </is>
      </c>
      <c r="E105" t="inlineStr">
        <is>
          <t>HÖRBY</t>
        </is>
      </c>
      <c r="G105" t="n">
        <v>2.1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29105-2023</t>
        </is>
      </c>
      <c r="B106" s="1" t="n">
        <v>45105</v>
      </c>
      <c r="C106" s="1" t="n">
        <v>45184</v>
      </c>
      <c r="D106" t="inlineStr">
        <is>
          <t>SKÅNE LÄN</t>
        </is>
      </c>
      <c r="E106" t="inlineStr">
        <is>
          <t>HÖRBY</t>
        </is>
      </c>
      <c r="G106" t="n">
        <v>7.5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29096-2023</t>
        </is>
      </c>
      <c r="B107" s="1" t="n">
        <v>45105</v>
      </c>
      <c r="C107" s="1" t="n">
        <v>45184</v>
      </c>
      <c r="D107" t="inlineStr">
        <is>
          <t>SKÅNE LÄN</t>
        </is>
      </c>
      <c r="E107" t="inlineStr">
        <is>
          <t>HÖRBY</t>
        </is>
      </c>
      <c r="G107" t="n">
        <v>3.6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29102-2023</t>
        </is>
      </c>
      <c r="B108" s="1" t="n">
        <v>45105</v>
      </c>
      <c r="C108" s="1" t="n">
        <v>45184</v>
      </c>
      <c r="D108" t="inlineStr">
        <is>
          <t>SKÅNE LÄN</t>
        </is>
      </c>
      <c r="E108" t="inlineStr">
        <is>
          <t>HÖRBY</t>
        </is>
      </c>
      <c r="G108" t="n">
        <v>3.7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29117-2023</t>
        </is>
      </c>
      <c r="B109" s="1" t="n">
        <v>45105</v>
      </c>
      <c r="C109" s="1" t="n">
        <v>45184</v>
      </c>
      <c r="D109" t="inlineStr">
        <is>
          <t>SKÅNE LÄN</t>
        </is>
      </c>
      <c r="E109" t="inlineStr">
        <is>
          <t>HÖRBY</t>
        </is>
      </c>
      <c r="G109" t="n">
        <v>3.4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31459-2023</t>
        </is>
      </c>
      <c r="B110" s="1" t="n">
        <v>45114</v>
      </c>
      <c r="C110" s="1" t="n">
        <v>45184</v>
      </c>
      <c r="D110" t="inlineStr">
        <is>
          <t>SKÅNE LÄN</t>
        </is>
      </c>
      <c r="E110" t="inlineStr">
        <is>
          <t>HÖRBY</t>
        </is>
      </c>
      <c r="G110" t="n">
        <v>3.8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31596-2023</t>
        </is>
      </c>
      <c r="B111" s="1" t="n">
        <v>45117</v>
      </c>
      <c r="C111" s="1" t="n">
        <v>45184</v>
      </c>
      <c r="D111" t="inlineStr">
        <is>
          <t>SKÅNE LÄN</t>
        </is>
      </c>
      <c r="E111" t="inlineStr">
        <is>
          <t>HÖRBY</t>
        </is>
      </c>
      <c r="G111" t="n">
        <v>0.5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31593-2023</t>
        </is>
      </c>
      <c r="B112" s="1" t="n">
        <v>45117</v>
      </c>
      <c r="C112" s="1" t="n">
        <v>45184</v>
      </c>
      <c r="D112" t="inlineStr">
        <is>
          <t>SKÅNE LÄN</t>
        </is>
      </c>
      <c r="E112" t="inlineStr">
        <is>
          <t>HÖRBY</t>
        </is>
      </c>
      <c r="G112" t="n">
        <v>3.7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31598-2023</t>
        </is>
      </c>
      <c r="B113" s="1" t="n">
        <v>45117</v>
      </c>
      <c r="C113" s="1" t="n">
        <v>45184</v>
      </c>
      <c r="D113" t="inlineStr">
        <is>
          <t>SKÅNE LÄN</t>
        </is>
      </c>
      <c r="E113" t="inlineStr">
        <is>
          <t>HÖRBY</t>
        </is>
      </c>
      <c r="G113" t="n">
        <v>8.5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31588-2023</t>
        </is>
      </c>
      <c r="B114" s="1" t="n">
        <v>45117</v>
      </c>
      <c r="C114" s="1" t="n">
        <v>45184</v>
      </c>
      <c r="D114" t="inlineStr">
        <is>
          <t>SKÅNE LÄN</t>
        </is>
      </c>
      <c r="E114" t="inlineStr">
        <is>
          <t>HÖRBY</t>
        </is>
      </c>
      <c r="G114" t="n">
        <v>3.7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31989-2023</t>
        </is>
      </c>
      <c r="B115" s="1" t="n">
        <v>45119</v>
      </c>
      <c r="C115" s="1" t="n">
        <v>45184</v>
      </c>
      <c r="D115" t="inlineStr">
        <is>
          <t>SKÅNE LÄN</t>
        </is>
      </c>
      <c r="E115" t="inlineStr">
        <is>
          <t>HÖRBY</t>
        </is>
      </c>
      <c r="G115" t="n">
        <v>4.1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32126-2023</t>
        </is>
      </c>
      <c r="B116" s="1" t="n">
        <v>45119</v>
      </c>
      <c r="C116" s="1" t="n">
        <v>45184</v>
      </c>
      <c r="D116" t="inlineStr">
        <is>
          <t>SKÅNE LÄN</t>
        </is>
      </c>
      <c r="E116" t="inlineStr">
        <is>
          <t>HÖRBY</t>
        </is>
      </c>
      <c r="F116" t="inlineStr">
        <is>
          <t>Sveaskog</t>
        </is>
      </c>
      <c r="G116" t="n">
        <v>3.3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33358-2023</t>
        </is>
      </c>
      <c r="B117" s="1" t="n">
        <v>45128</v>
      </c>
      <c r="C117" s="1" t="n">
        <v>45184</v>
      </c>
      <c r="D117" t="inlineStr">
        <is>
          <t>SKÅNE LÄN</t>
        </is>
      </c>
      <c r="E117" t="inlineStr">
        <is>
          <t>HÖRBY</t>
        </is>
      </c>
      <c r="G117" t="n">
        <v>0.4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33359-2023</t>
        </is>
      </c>
      <c r="B118" s="1" t="n">
        <v>45128</v>
      </c>
      <c r="C118" s="1" t="n">
        <v>45184</v>
      </c>
      <c r="D118" t="inlineStr">
        <is>
          <t>SKÅNE LÄN</t>
        </is>
      </c>
      <c r="E118" t="inlineStr">
        <is>
          <t>HÖRBY</t>
        </is>
      </c>
      <c r="G118" t="n">
        <v>0.9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37082-2023</t>
        </is>
      </c>
      <c r="B119" s="1" t="n">
        <v>45155</v>
      </c>
      <c r="C119" s="1" t="n">
        <v>45184</v>
      </c>
      <c r="D119" t="inlineStr">
        <is>
          <t>SKÅNE LÄN</t>
        </is>
      </c>
      <c r="E119" t="inlineStr">
        <is>
          <t>HÖRBY</t>
        </is>
      </c>
      <c r="G119" t="n">
        <v>0.5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37079-2023</t>
        </is>
      </c>
      <c r="B120" s="1" t="n">
        <v>45155</v>
      </c>
      <c r="C120" s="1" t="n">
        <v>45184</v>
      </c>
      <c r="D120" t="inlineStr">
        <is>
          <t>SKÅNE LÄN</t>
        </is>
      </c>
      <c r="E120" t="inlineStr">
        <is>
          <t>HÖRBY</t>
        </is>
      </c>
      <c r="G120" t="n">
        <v>1.7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>
      <c r="A121" t="inlineStr">
        <is>
          <t>A 37086-2023</t>
        </is>
      </c>
      <c r="B121" s="1" t="n">
        <v>45155</v>
      </c>
      <c r="C121" s="1" t="n">
        <v>45184</v>
      </c>
      <c r="D121" t="inlineStr">
        <is>
          <t>SKÅNE LÄN</t>
        </is>
      </c>
      <c r="E121" t="inlineStr">
        <is>
          <t>HÖRBY</t>
        </is>
      </c>
      <c r="G121" t="n">
        <v>0.6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2023-09-15T06:03:12Z</dcterms:created>
  <dcterms:modified xmlns:dcterms="http://purl.org/dc/terms/" xmlns:xsi="http://www.w3.org/2001/XMLSchema-instance" xsi:type="dcterms:W3CDTF">2023-09-15T06:03:13Z</dcterms:modified>
</cp:coreProperties>
</file>