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45202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8231-2020.xlsx", "A 8231-2020")</f>
        <v/>
      </c>
      <c r="T2">
        <f>HYPERLINK("https://klasma.github.io/Logging_HULTSFRED/kartor/A 8231-2020.png", "A 8231-2020")</f>
        <v/>
      </c>
      <c r="U2">
        <f>HYPERLINK("https://klasma.github.io/Logging_HULTSFRED/knärot/A 8231-2020.png", "A 8231-2020")</f>
        <v/>
      </c>
      <c r="V2">
        <f>HYPERLINK("https://klasma.github.io/Logging_HULTSFRED/klagomål/A 8231-2020.docx", "A 8231-2020")</f>
        <v/>
      </c>
      <c r="W2">
        <f>HYPERLINK("https://klasma.github.io/Logging_HULTSFRED/klagomålsmail/A 8231-2020.docx", "A 8231-2020")</f>
        <v/>
      </c>
      <c r="X2">
        <f>HYPERLINK("https://klasma.github.io/Logging_HULTSFRED/tillsyn/A 8231-2020.docx", "A 8231-2020")</f>
        <v/>
      </c>
      <c r="Y2">
        <f>HYPERLINK("https://klasma.github.io/Logging_HULTSFRED/tillsynsmail/A 8231-2020.docx", "A 8231-2020")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45202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56955-2022.xlsx", "A 56955-2022")</f>
        <v/>
      </c>
      <c r="T3">
        <f>HYPERLINK("https://klasma.github.io/Logging_HULTSFRED/kartor/A 56955-2022.png", "A 56955-2022")</f>
        <v/>
      </c>
      <c r="U3">
        <f>HYPERLINK("https://klasma.github.io/Logging_HULTSFRED/knärot/A 56955-2022.png", "A 56955-2022")</f>
        <v/>
      </c>
      <c r="V3">
        <f>HYPERLINK("https://klasma.github.io/Logging_HULTSFRED/klagomål/A 56955-2022.docx", "A 56955-2022")</f>
        <v/>
      </c>
      <c r="W3">
        <f>HYPERLINK("https://klasma.github.io/Logging_HULTSFRED/klagomålsmail/A 56955-2022.docx", "A 56955-2022")</f>
        <v/>
      </c>
      <c r="X3">
        <f>HYPERLINK("https://klasma.github.io/Logging_HULTSFRED/tillsyn/A 56955-2022.docx", "A 56955-2022")</f>
        <v/>
      </c>
      <c r="Y3">
        <f>HYPERLINK("https://klasma.github.io/Logging_HULTSFRED/tillsynsmail/A 56955-2022.docx", "A 56955-2022")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45202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53293-2021.xlsx", "A 53293-2021")</f>
        <v/>
      </c>
      <c r="T4">
        <f>HYPERLINK("https://klasma.github.io/Logging_HULTSFRED/kartor/A 53293-2021.png", "A 53293-2021")</f>
        <v/>
      </c>
      <c r="V4">
        <f>HYPERLINK("https://klasma.github.io/Logging_HULTSFRED/klagomål/A 53293-2021.docx", "A 53293-2021")</f>
        <v/>
      </c>
      <c r="W4">
        <f>HYPERLINK("https://klasma.github.io/Logging_HULTSFRED/klagomålsmail/A 53293-2021.docx", "A 53293-2021")</f>
        <v/>
      </c>
      <c r="X4">
        <f>HYPERLINK("https://klasma.github.io/Logging_HULTSFRED/tillsyn/A 53293-2021.docx", "A 53293-2021")</f>
        <v/>
      </c>
      <c r="Y4">
        <f>HYPERLINK("https://klasma.github.io/Logging_HULTSFRED/tillsynsmail/A 53293-2021.docx", "A 53293-2021")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45202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66612-2020.xlsx", "A 66612-2020")</f>
        <v/>
      </c>
      <c r="T5">
        <f>HYPERLINK("https://klasma.github.io/Logging_HULTSFRED/kartor/A 66612-2020.png", "A 66612-2020")</f>
        <v/>
      </c>
      <c r="U5">
        <f>HYPERLINK("https://klasma.github.io/Logging_HULTSFRED/knärot/A 66612-2020.png", "A 66612-2020")</f>
        <v/>
      </c>
      <c r="V5">
        <f>HYPERLINK("https://klasma.github.io/Logging_HULTSFRED/klagomål/A 66612-2020.docx", "A 66612-2020")</f>
        <v/>
      </c>
      <c r="W5">
        <f>HYPERLINK("https://klasma.github.io/Logging_HULTSFRED/klagomålsmail/A 66612-2020.docx", "A 66612-2020")</f>
        <v/>
      </c>
      <c r="X5">
        <f>HYPERLINK("https://klasma.github.io/Logging_HULTSFRED/tillsyn/A 66612-2020.docx", "A 66612-2020")</f>
        <v/>
      </c>
      <c r="Y5">
        <f>HYPERLINK("https://klasma.github.io/Logging_HULTSFRED/tillsynsmail/A 66612-2020.docx", "A 66612-2020")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45202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54156-2019.xlsx", "A 54156-2019")</f>
        <v/>
      </c>
      <c r="T6">
        <f>HYPERLINK("https://klasma.github.io/Logging_HULTSFRED/kartor/A 54156-2019.png", "A 54156-2019")</f>
        <v/>
      </c>
      <c r="V6">
        <f>HYPERLINK("https://klasma.github.io/Logging_HULTSFRED/klagomål/A 54156-2019.docx", "A 54156-2019")</f>
        <v/>
      </c>
      <c r="W6">
        <f>HYPERLINK("https://klasma.github.io/Logging_HULTSFRED/klagomålsmail/A 54156-2019.docx", "A 54156-2019")</f>
        <v/>
      </c>
      <c r="X6">
        <f>HYPERLINK("https://klasma.github.io/Logging_HULTSFRED/tillsyn/A 54156-2019.docx", "A 54156-2019")</f>
        <v/>
      </c>
      <c r="Y6">
        <f>HYPERLINK("https://klasma.github.io/Logging_HULTSFRED/tillsynsmail/A 54156-2019.docx", "A 54156-2019")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45202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17061-2020.xlsx", "A 17061-2020")</f>
        <v/>
      </c>
      <c r="T7">
        <f>HYPERLINK("https://klasma.github.io/Logging_HULTSFRED/kartor/A 17061-2020.png", "A 17061-2020")</f>
        <v/>
      </c>
      <c r="U7">
        <f>HYPERLINK("https://klasma.github.io/Logging_HULTSFRED/knärot/A 17061-2020.png", "A 17061-2020")</f>
        <v/>
      </c>
      <c r="V7">
        <f>HYPERLINK("https://klasma.github.io/Logging_HULTSFRED/klagomål/A 17061-2020.docx", "A 17061-2020")</f>
        <v/>
      </c>
      <c r="W7">
        <f>HYPERLINK("https://klasma.github.io/Logging_HULTSFRED/klagomålsmail/A 17061-2020.docx", "A 17061-2020")</f>
        <v/>
      </c>
      <c r="X7">
        <f>HYPERLINK("https://klasma.github.io/Logging_HULTSFRED/tillsyn/A 17061-2020.docx", "A 17061-2020")</f>
        <v/>
      </c>
      <c r="Y7">
        <f>HYPERLINK("https://klasma.github.io/Logging_HULTSFRED/tillsynsmail/A 17061-2020.docx", "A 17061-2020")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45202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40640-2020.xlsx", "A 40640-2020")</f>
        <v/>
      </c>
      <c r="T8">
        <f>HYPERLINK("https://klasma.github.io/Logging_HULTSFRED/kartor/A 40640-2020.png", "A 40640-2020")</f>
        <v/>
      </c>
      <c r="V8">
        <f>HYPERLINK("https://klasma.github.io/Logging_HULTSFRED/klagomål/A 40640-2020.docx", "A 40640-2020")</f>
        <v/>
      </c>
      <c r="W8">
        <f>HYPERLINK("https://klasma.github.io/Logging_HULTSFRED/klagomålsmail/A 40640-2020.docx", "A 40640-2020")</f>
        <v/>
      </c>
      <c r="X8">
        <f>HYPERLINK("https://klasma.github.io/Logging_HULTSFRED/tillsyn/A 40640-2020.docx", "A 40640-2020")</f>
        <v/>
      </c>
      <c r="Y8">
        <f>HYPERLINK("https://klasma.github.io/Logging_HULTSFRED/tillsynsmail/A 40640-2020.docx", "A 40640-2020")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45202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68401-2018.xlsx", "A 68401-2018")</f>
        <v/>
      </c>
      <c r="T9">
        <f>HYPERLINK("https://klasma.github.io/Logging_HULTSFRED/kartor/A 68401-2018.png", "A 68401-2018")</f>
        <v/>
      </c>
      <c r="V9">
        <f>HYPERLINK("https://klasma.github.io/Logging_HULTSFRED/klagomål/A 68401-2018.docx", "A 68401-2018")</f>
        <v/>
      </c>
      <c r="W9">
        <f>HYPERLINK("https://klasma.github.io/Logging_HULTSFRED/klagomålsmail/A 68401-2018.docx", "A 68401-2018")</f>
        <v/>
      </c>
      <c r="X9">
        <f>HYPERLINK("https://klasma.github.io/Logging_HULTSFRED/tillsyn/A 68401-2018.docx", "A 68401-2018")</f>
        <v/>
      </c>
      <c r="Y9">
        <f>HYPERLINK("https://klasma.github.io/Logging_HULTSFRED/tillsynsmail/A 68401-2018.docx", "A 68401-2018")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45202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9408-2019.xlsx", "A 9408-2019")</f>
        <v/>
      </c>
      <c r="T10">
        <f>HYPERLINK("https://klasma.github.io/Logging_HULTSFRED/kartor/A 9408-2019.png", "A 9408-2019")</f>
        <v/>
      </c>
      <c r="V10">
        <f>HYPERLINK("https://klasma.github.io/Logging_HULTSFRED/klagomål/A 9408-2019.docx", "A 9408-2019")</f>
        <v/>
      </c>
      <c r="W10">
        <f>HYPERLINK("https://klasma.github.io/Logging_HULTSFRED/klagomålsmail/A 9408-2019.docx", "A 9408-2019")</f>
        <v/>
      </c>
      <c r="X10">
        <f>HYPERLINK("https://klasma.github.io/Logging_HULTSFRED/tillsyn/A 9408-2019.docx", "A 9408-2019")</f>
        <v/>
      </c>
      <c r="Y10">
        <f>HYPERLINK("https://klasma.github.io/Logging_HULTSFRED/tillsynsmail/A 9408-2019.docx", "A 9408-2019")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45202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2085-2020.xlsx", "A 2085-2020")</f>
        <v/>
      </c>
      <c r="T11">
        <f>HYPERLINK("https://klasma.github.io/Logging_HULTSFRED/kartor/A 2085-2020.png", "A 2085-2020")</f>
        <v/>
      </c>
      <c r="U11">
        <f>HYPERLINK("https://klasma.github.io/Logging_HULTSFRED/knärot/A 2085-2020.png", "A 2085-2020")</f>
        <v/>
      </c>
      <c r="V11">
        <f>HYPERLINK("https://klasma.github.io/Logging_HULTSFRED/klagomål/A 2085-2020.docx", "A 2085-2020")</f>
        <v/>
      </c>
      <c r="W11">
        <f>HYPERLINK("https://klasma.github.io/Logging_HULTSFRED/klagomålsmail/A 2085-2020.docx", "A 2085-2020")</f>
        <v/>
      </c>
      <c r="X11">
        <f>HYPERLINK("https://klasma.github.io/Logging_HULTSFRED/tillsyn/A 2085-2020.docx", "A 2085-2020")</f>
        <v/>
      </c>
      <c r="Y11">
        <f>HYPERLINK("https://klasma.github.io/Logging_HULTSFRED/tillsynsmail/A 2085-2020.docx", "A 2085-2020")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45202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16102-2020.xlsx", "A 16102-2020")</f>
        <v/>
      </c>
      <c r="T12">
        <f>HYPERLINK("https://klasma.github.io/Logging_HULTSFRED/kartor/A 16102-2020.png", "A 16102-2020")</f>
        <v/>
      </c>
      <c r="V12">
        <f>HYPERLINK("https://klasma.github.io/Logging_HULTSFRED/klagomål/A 16102-2020.docx", "A 16102-2020")</f>
        <v/>
      </c>
      <c r="W12">
        <f>HYPERLINK("https://klasma.github.io/Logging_HULTSFRED/klagomålsmail/A 16102-2020.docx", "A 16102-2020")</f>
        <v/>
      </c>
      <c r="X12">
        <f>HYPERLINK("https://klasma.github.io/Logging_HULTSFRED/tillsyn/A 16102-2020.docx", "A 16102-2020")</f>
        <v/>
      </c>
      <c r="Y12">
        <f>HYPERLINK("https://klasma.github.io/Logging_HULTSFRED/tillsynsmail/A 16102-2020.docx", "A 16102-2020")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45202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26222-2020.xlsx", "A 26222-2020")</f>
        <v/>
      </c>
      <c r="T13">
        <f>HYPERLINK("https://klasma.github.io/Logging_HULTSFRED/kartor/A 26222-2020.png", "A 26222-2020")</f>
        <v/>
      </c>
      <c r="V13">
        <f>HYPERLINK("https://klasma.github.io/Logging_HULTSFRED/klagomål/A 26222-2020.docx", "A 26222-2020")</f>
        <v/>
      </c>
      <c r="W13">
        <f>HYPERLINK("https://klasma.github.io/Logging_HULTSFRED/klagomålsmail/A 26222-2020.docx", "A 26222-2020")</f>
        <v/>
      </c>
      <c r="X13">
        <f>HYPERLINK("https://klasma.github.io/Logging_HULTSFRED/tillsyn/A 26222-2020.docx", "A 26222-2020")</f>
        <v/>
      </c>
      <c r="Y13">
        <f>HYPERLINK("https://klasma.github.io/Logging_HULTSFRED/tillsynsmail/A 26222-2020.docx", "A 26222-2020")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45202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63237-2018.xlsx", "A 63237-2018")</f>
        <v/>
      </c>
      <c r="T14">
        <f>HYPERLINK("https://klasma.github.io/Logging_HULTSFRED/kartor/A 63237-2018.png", "A 63237-2018")</f>
        <v/>
      </c>
      <c r="V14">
        <f>HYPERLINK("https://klasma.github.io/Logging_HULTSFRED/klagomål/A 63237-2018.docx", "A 63237-2018")</f>
        <v/>
      </c>
      <c r="W14">
        <f>HYPERLINK("https://klasma.github.io/Logging_HULTSFRED/klagomålsmail/A 63237-2018.docx", "A 63237-2018")</f>
        <v/>
      </c>
      <c r="X14">
        <f>HYPERLINK("https://klasma.github.io/Logging_HULTSFRED/tillsyn/A 63237-2018.docx", "A 63237-2018")</f>
        <v/>
      </c>
      <c r="Y14">
        <f>HYPERLINK("https://klasma.github.io/Logging_HULTSFRED/tillsynsmail/A 63237-2018.docx", "A 63237-2018")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45202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70687-2018.xlsx", "A 70687-2018")</f>
        <v/>
      </c>
      <c r="T15">
        <f>HYPERLINK("https://klasma.github.io/Logging_HULTSFRED/kartor/A 70687-2018.png", "A 70687-2018")</f>
        <v/>
      </c>
      <c r="U15">
        <f>HYPERLINK("https://klasma.github.io/Logging_HULTSFRED/knärot/A 70687-2018.png", "A 70687-2018")</f>
        <v/>
      </c>
      <c r="V15">
        <f>HYPERLINK("https://klasma.github.io/Logging_HULTSFRED/klagomål/A 70687-2018.docx", "A 70687-2018")</f>
        <v/>
      </c>
      <c r="W15">
        <f>HYPERLINK("https://klasma.github.io/Logging_HULTSFRED/klagomålsmail/A 70687-2018.docx", "A 70687-2018")</f>
        <v/>
      </c>
      <c r="X15">
        <f>HYPERLINK("https://klasma.github.io/Logging_HULTSFRED/tillsyn/A 70687-2018.docx", "A 70687-2018")</f>
        <v/>
      </c>
      <c r="Y15">
        <f>HYPERLINK("https://klasma.github.io/Logging_HULTSFRED/tillsynsmail/A 70687-2018.docx", "A 70687-2018")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45202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8226-2020.xlsx", "A 8226-2020")</f>
        <v/>
      </c>
      <c r="T16">
        <f>HYPERLINK("https://klasma.github.io/Logging_HULTSFRED/kartor/A 8226-2020.png", "A 8226-2020")</f>
        <v/>
      </c>
      <c r="U16">
        <f>HYPERLINK("https://klasma.github.io/Logging_HULTSFRED/knärot/A 8226-2020.png", "A 8226-2020")</f>
        <v/>
      </c>
      <c r="V16">
        <f>HYPERLINK("https://klasma.github.io/Logging_HULTSFRED/klagomål/A 8226-2020.docx", "A 8226-2020")</f>
        <v/>
      </c>
      <c r="W16">
        <f>HYPERLINK("https://klasma.github.io/Logging_HULTSFRED/klagomålsmail/A 8226-2020.docx", "A 8226-2020")</f>
        <v/>
      </c>
      <c r="X16">
        <f>HYPERLINK("https://klasma.github.io/Logging_HULTSFRED/tillsyn/A 8226-2020.docx", "A 8226-2020")</f>
        <v/>
      </c>
      <c r="Y16">
        <f>HYPERLINK("https://klasma.github.io/Logging_HULTSFRED/tillsynsmail/A 8226-2020.docx", "A 8226-2020")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45202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10511-2021.xlsx", "A 10511-2021")</f>
        <v/>
      </c>
      <c r="T17">
        <f>HYPERLINK("https://klasma.github.io/Logging_HULTSFRED/kartor/A 10511-2021.png", "A 10511-2021")</f>
        <v/>
      </c>
      <c r="U17">
        <f>HYPERLINK("https://klasma.github.io/Logging_HULTSFRED/knärot/A 10511-2021.png", "A 10511-2021")</f>
        <v/>
      </c>
      <c r="V17">
        <f>HYPERLINK("https://klasma.github.io/Logging_HULTSFRED/klagomål/A 10511-2021.docx", "A 10511-2021")</f>
        <v/>
      </c>
      <c r="W17">
        <f>HYPERLINK("https://klasma.github.io/Logging_HULTSFRED/klagomålsmail/A 10511-2021.docx", "A 10511-2021")</f>
        <v/>
      </c>
      <c r="X17">
        <f>HYPERLINK("https://klasma.github.io/Logging_HULTSFRED/tillsyn/A 10511-2021.docx", "A 10511-2021")</f>
        <v/>
      </c>
      <c r="Y17">
        <f>HYPERLINK("https://klasma.github.io/Logging_HULTSFRED/tillsynsmail/A 10511-2021.docx", "A 10511-2021")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45202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55135-2021.xlsx", "A 55135-2021")</f>
        <v/>
      </c>
      <c r="T18">
        <f>HYPERLINK("https://klasma.github.io/Logging_HULTSFRED/kartor/A 55135-2021.png", "A 55135-2021")</f>
        <v/>
      </c>
      <c r="U18">
        <f>HYPERLINK("https://klasma.github.io/Logging_HULTSFRED/knärot/A 55135-2021.png", "A 55135-2021")</f>
        <v/>
      </c>
      <c r="V18">
        <f>HYPERLINK("https://klasma.github.io/Logging_HULTSFRED/klagomål/A 55135-2021.docx", "A 55135-2021")</f>
        <v/>
      </c>
      <c r="W18">
        <f>HYPERLINK("https://klasma.github.io/Logging_HULTSFRED/klagomålsmail/A 55135-2021.docx", "A 55135-2021")</f>
        <v/>
      </c>
      <c r="X18">
        <f>HYPERLINK("https://klasma.github.io/Logging_HULTSFRED/tillsyn/A 55135-2021.docx", "A 55135-2021")</f>
        <v/>
      </c>
      <c r="Y18">
        <f>HYPERLINK("https://klasma.github.io/Logging_HULTSFRED/tillsynsmail/A 55135-2021.docx", "A 55135-2021")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45202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73465-2021.xlsx", "A 73465-2021")</f>
        <v/>
      </c>
      <c r="T19">
        <f>HYPERLINK("https://klasma.github.io/Logging_HULTSFRED/kartor/A 73465-2021.png", "A 73465-2021")</f>
        <v/>
      </c>
      <c r="U19">
        <f>HYPERLINK("https://klasma.github.io/Logging_HULTSFRED/knärot/A 73465-2021.png", "A 73465-2021")</f>
        <v/>
      </c>
      <c r="V19">
        <f>HYPERLINK("https://klasma.github.io/Logging_HULTSFRED/klagomål/A 73465-2021.docx", "A 73465-2021")</f>
        <v/>
      </c>
      <c r="W19">
        <f>HYPERLINK("https://klasma.github.io/Logging_HULTSFRED/klagomålsmail/A 73465-2021.docx", "A 73465-2021")</f>
        <v/>
      </c>
      <c r="X19">
        <f>HYPERLINK("https://klasma.github.io/Logging_HULTSFRED/tillsyn/A 73465-2021.docx", "A 73465-2021")</f>
        <v/>
      </c>
      <c r="Y19">
        <f>HYPERLINK("https://klasma.github.io/Logging_HULTSFRED/tillsynsmail/A 73465-2021.docx", "A 73465-2021")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45202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4574-2021.xlsx", "A 4574-2021")</f>
        <v/>
      </c>
      <c r="T20">
        <f>HYPERLINK("https://klasma.github.io/Logging_HULTSFRED/kartor/A 4574-2021.png", "A 4574-2021")</f>
        <v/>
      </c>
      <c r="V20">
        <f>HYPERLINK("https://klasma.github.io/Logging_HULTSFRED/klagomål/A 4574-2021.docx", "A 4574-2021")</f>
        <v/>
      </c>
      <c r="W20">
        <f>HYPERLINK("https://klasma.github.io/Logging_HULTSFRED/klagomålsmail/A 4574-2021.docx", "A 4574-2021")</f>
        <v/>
      </c>
      <c r="X20">
        <f>HYPERLINK("https://klasma.github.io/Logging_HULTSFRED/tillsyn/A 4574-2021.docx", "A 4574-2021")</f>
        <v/>
      </c>
      <c r="Y20">
        <f>HYPERLINK("https://klasma.github.io/Logging_HULTSFRED/tillsynsmail/A 4574-2021.docx", "A 4574-2021")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45202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12711-2022.xlsx", "A 12711-2022")</f>
        <v/>
      </c>
      <c r="T21">
        <f>HYPERLINK("https://klasma.github.io/Logging_HULTSFRED/kartor/A 12711-2022.png", "A 12711-2022")</f>
        <v/>
      </c>
      <c r="V21">
        <f>HYPERLINK("https://klasma.github.io/Logging_HULTSFRED/klagomål/A 12711-2022.docx", "A 12711-2022")</f>
        <v/>
      </c>
      <c r="W21">
        <f>HYPERLINK("https://klasma.github.io/Logging_HULTSFRED/klagomålsmail/A 12711-2022.docx", "A 12711-2022")</f>
        <v/>
      </c>
      <c r="X21">
        <f>HYPERLINK("https://klasma.github.io/Logging_HULTSFRED/tillsyn/A 12711-2022.docx", "A 12711-2022")</f>
        <v/>
      </c>
      <c r="Y21">
        <f>HYPERLINK("https://klasma.github.io/Logging_HULTSFRED/tillsynsmail/A 12711-2022.docx", "A 12711-2022")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45202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37603-2022.xlsx", "A 37603-2022")</f>
        <v/>
      </c>
      <c r="T22">
        <f>HYPERLINK("https://klasma.github.io/Logging_HULTSFRED/kartor/A 37603-2022.png", "A 37603-2022")</f>
        <v/>
      </c>
      <c r="V22">
        <f>HYPERLINK("https://klasma.github.io/Logging_HULTSFRED/klagomål/A 37603-2022.docx", "A 37603-2022")</f>
        <v/>
      </c>
      <c r="W22">
        <f>HYPERLINK("https://klasma.github.io/Logging_HULTSFRED/klagomålsmail/A 37603-2022.docx", "A 37603-2022")</f>
        <v/>
      </c>
      <c r="X22">
        <f>HYPERLINK("https://klasma.github.io/Logging_HULTSFRED/tillsyn/A 37603-2022.docx", "A 37603-2022")</f>
        <v/>
      </c>
      <c r="Y22">
        <f>HYPERLINK("https://klasma.github.io/Logging_HULTSFRED/tillsynsmail/A 37603-2022.docx", "A 37603-2022")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45202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40302-2022.xlsx", "A 40302-2022")</f>
        <v/>
      </c>
      <c r="T23">
        <f>HYPERLINK("https://klasma.github.io/Logging_HULTSFRED/kartor/A 40302-2022.png", "A 40302-2022")</f>
        <v/>
      </c>
      <c r="V23">
        <f>HYPERLINK("https://klasma.github.io/Logging_HULTSFRED/klagomål/A 40302-2022.docx", "A 40302-2022")</f>
        <v/>
      </c>
      <c r="W23">
        <f>HYPERLINK("https://klasma.github.io/Logging_HULTSFRED/klagomålsmail/A 40302-2022.docx", "A 40302-2022")</f>
        <v/>
      </c>
      <c r="X23">
        <f>HYPERLINK("https://klasma.github.io/Logging_HULTSFRED/tillsyn/A 40302-2022.docx", "A 40302-2022")</f>
        <v/>
      </c>
      <c r="Y23">
        <f>HYPERLINK("https://klasma.github.io/Logging_HULTSFRED/tillsynsmail/A 40302-2022.docx", "A 40302-2022")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45202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16469-2023.xlsx", "A 16469-2023")</f>
        <v/>
      </c>
      <c r="T24">
        <f>HYPERLINK("https://klasma.github.io/Logging_HULTSFRED/kartor/A 16469-2023.png", "A 16469-2023")</f>
        <v/>
      </c>
      <c r="V24">
        <f>HYPERLINK("https://klasma.github.io/Logging_HULTSFRED/klagomål/A 16469-2023.docx", "A 16469-2023")</f>
        <v/>
      </c>
      <c r="W24">
        <f>HYPERLINK("https://klasma.github.io/Logging_HULTSFRED/klagomålsmail/A 16469-2023.docx", "A 16469-2023")</f>
        <v/>
      </c>
      <c r="X24">
        <f>HYPERLINK("https://klasma.github.io/Logging_HULTSFRED/tillsyn/A 16469-2023.docx", "A 16469-2023")</f>
        <v/>
      </c>
      <c r="Y24">
        <f>HYPERLINK("https://klasma.github.io/Logging_HULTSFRED/tillsynsmail/A 16469-2023.docx", "A 16469-2023")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45202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40087-2018.xlsx", "A 40087-2018")</f>
        <v/>
      </c>
      <c r="T25">
        <f>HYPERLINK("https://klasma.github.io/Logging_HULTSFRED/kartor/A 40087-2018.png", "A 40087-2018")</f>
        <v/>
      </c>
      <c r="V25">
        <f>HYPERLINK("https://klasma.github.io/Logging_HULTSFRED/klagomål/A 40087-2018.docx", "A 40087-2018")</f>
        <v/>
      </c>
      <c r="W25">
        <f>HYPERLINK("https://klasma.github.io/Logging_HULTSFRED/klagomålsmail/A 40087-2018.docx", "A 40087-2018")</f>
        <v/>
      </c>
      <c r="X25">
        <f>HYPERLINK("https://klasma.github.io/Logging_HULTSFRED/tillsyn/A 40087-2018.docx", "A 40087-2018")</f>
        <v/>
      </c>
      <c r="Y25">
        <f>HYPERLINK("https://klasma.github.io/Logging_HULTSFRED/tillsynsmail/A 40087-2018.docx", "A 40087-2018")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45202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60296-2018.xlsx", "A 60296-2018")</f>
        <v/>
      </c>
      <c r="T26">
        <f>HYPERLINK("https://klasma.github.io/Logging_HULTSFRED/kartor/A 60296-2018.png", "A 60296-2018")</f>
        <v/>
      </c>
      <c r="V26">
        <f>HYPERLINK("https://klasma.github.io/Logging_HULTSFRED/klagomål/A 60296-2018.docx", "A 60296-2018")</f>
        <v/>
      </c>
      <c r="W26">
        <f>HYPERLINK("https://klasma.github.io/Logging_HULTSFRED/klagomålsmail/A 60296-2018.docx", "A 60296-2018")</f>
        <v/>
      </c>
      <c r="X26">
        <f>HYPERLINK("https://klasma.github.io/Logging_HULTSFRED/tillsyn/A 60296-2018.docx", "A 60296-2018")</f>
        <v/>
      </c>
      <c r="Y26">
        <f>HYPERLINK("https://klasma.github.io/Logging_HULTSFRED/tillsynsmail/A 60296-2018.docx", "A 60296-2018")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45202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63122-2018.xlsx", "A 63122-2018")</f>
        <v/>
      </c>
      <c r="T27">
        <f>HYPERLINK("https://klasma.github.io/Logging_HULTSFRED/kartor/A 63122-2018.png", "A 63122-2018")</f>
        <v/>
      </c>
      <c r="V27">
        <f>HYPERLINK("https://klasma.github.io/Logging_HULTSFRED/klagomål/A 63122-2018.docx", "A 63122-2018")</f>
        <v/>
      </c>
      <c r="W27">
        <f>HYPERLINK("https://klasma.github.io/Logging_HULTSFRED/klagomålsmail/A 63122-2018.docx", "A 63122-2018")</f>
        <v/>
      </c>
      <c r="X27">
        <f>HYPERLINK("https://klasma.github.io/Logging_HULTSFRED/tillsyn/A 63122-2018.docx", "A 63122-2018")</f>
        <v/>
      </c>
      <c r="Y27">
        <f>HYPERLINK("https://klasma.github.io/Logging_HULTSFRED/tillsynsmail/A 63122-2018.docx", "A 63122-2018")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45202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59943-2018.xlsx", "A 59943-2018")</f>
        <v/>
      </c>
      <c r="T28">
        <f>HYPERLINK("https://klasma.github.io/Logging_HULTSFRED/kartor/A 59943-2018.png", "A 59943-2018")</f>
        <v/>
      </c>
      <c r="V28">
        <f>HYPERLINK("https://klasma.github.io/Logging_HULTSFRED/klagomål/A 59943-2018.docx", "A 59943-2018")</f>
        <v/>
      </c>
      <c r="W28">
        <f>HYPERLINK("https://klasma.github.io/Logging_HULTSFRED/klagomålsmail/A 59943-2018.docx", "A 59943-2018")</f>
        <v/>
      </c>
      <c r="X28">
        <f>HYPERLINK("https://klasma.github.io/Logging_HULTSFRED/tillsyn/A 59943-2018.docx", "A 59943-2018")</f>
        <v/>
      </c>
      <c r="Y28">
        <f>HYPERLINK("https://klasma.github.io/Logging_HULTSFRED/tillsynsmail/A 59943-2018.docx", "A 59943-2018")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45202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5642-2019.xlsx", "A 5642-2019")</f>
        <v/>
      </c>
      <c r="T29">
        <f>HYPERLINK("https://klasma.github.io/Logging_HULTSFRED/kartor/A 5642-2019.png", "A 5642-2019")</f>
        <v/>
      </c>
      <c r="V29">
        <f>HYPERLINK("https://klasma.github.io/Logging_HULTSFRED/klagomål/A 5642-2019.docx", "A 5642-2019")</f>
        <v/>
      </c>
      <c r="W29">
        <f>HYPERLINK("https://klasma.github.io/Logging_HULTSFRED/klagomålsmail/A 5642-2019.docx", "A 5642-2019")</f>
        <v/>
      </c>
      <c r="X29">
        <f>HYPERLINK("https://klasma.github.io/Logging_HULTSFRED/tillsyn/A 5642-2019.docx", "A 5642-2019")</f>
        <v/>
      </c>
      <c r="Y29">
        <f>HYPERLINK("https://klasma.github.io/Logging_HULTSFRED/tillsynsmail/A 5642-2019.docx", "A 5642-2019")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45202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37778-2019.xlsx", "A 37778-2019")</f>
        <v/>
      </c>
      <c r="T30">
        <f>HYPERLINK("https://klasma.github.io/Logging_HULTSFRED/kartor/A 37778-2019.png", "A 37778-2019")</f>
        <v/>
      </c>
      <c r="V30">
        <f>HYPERLINK("https://klasma.github.io/Logging_HULTSFRED/klagomål/A 37778-2019.docx", "A 37778-2019")</f>
        <v/>
      </c>
      <c r="W30">
        <f>HYPERLINK("https://klasma.github.io/Logging_HULTSFRED/klagomålsmail/A 37778-2019.docx", "A 37778-2019")</f>
        <v/>
      </c>
      <c r="X30">
        <f>HYPERLINK("https://klasma.github.io/Logging_HULTSFRED/tillsyn/A 37778-2019.docx", "A 37778-2019")</f>
        <v/>
      </c>
      <c r="Y30">
        <f>HYPERLINK("https://klasma.github.io/Logging_HULTSFRED/tillsynsmail/A 37778-2019.docx", "A 37778-2019")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45202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38434-2020.xlsx", "A 38434-2020")</f>
        <v/>
      </c>
      <c r="T31">
        <f>HYPERLINK("https://klasma.github.io/Logging_HULTSFRED/kartor/A 38434-2020.png", "A 38434-2020")</f>
        <v/>
      </c>
      <c r="V31">
        <f>HYPERLINK("https://klasma.github.io/Logging_HULTSFRED/klagomål/A 38434-2020.docx", "A 38434-2020")</f>
        <v/>
      </c>
      <c r="W31">
        <f>HYPERLINK("https://klasma.github.io/Logging_HULTSFRED/klagomålsmail/A 38434-2020.docx", "A 38434-2020")</f>
        <v/>
      </c>
      <c r="X31">
        <f>HYPERLINK("https://klasma.github.io/Logging_HULTSFRED/tillsyn/A 38434-2020.docx", "A 38434-2020")</f>
        <v/>
      </c>
      <c r="Y31">
        <f>HYPERLINK("https://klasma.github.io/Logging_HULTSFRED/tillsynsmail/A 38434-2020.docx", "A 38434-2020")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45202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43921-2020.xlsx", "A 43921-2020")</f>
        <v/>
      </c>
      <c r="T32">
        <f>HYPERLINK("https://klasma.github.io/Logging_HULTSFRED/kartor/A 43921-2020.png", "A 43921-2020")</f>
        <v/>
      </c>
      <c r="V32">
        <f>HYPERLINK("https://klasma.github.io/Logging_HULTSFRED/klagomål/A 43921-2020.docx", "A 43921-2020")</f>
        <v/>
      </c>
      <c r="W32">
        <f>HYPERLINK("https://klasma.github.io/Logging_HULTSFRED/klagomålsmail/A 43921-2020.docx", "A 43921-2020")</f>
        <v/>
      </c>
      <c r="X32">
        <f>HYPERLINK("https://klasma.github.io/Logging_HULTSFRED/tillsyn/A 43921-2020.docx", "A 43921-2020")</f>
        <v/>
      </c>
      <c r="Y32">
        <f>HYPERLINK("https://klasma.github.io/Logging_HULTSFRED/tillsynsmail/A 43921-2020.docx", "A 43921-2020")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45202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47493-2020.xlsx", "A 47493-2020")</f>
        <v/>
      </c>
      <c r="T33">
        <f>HYPERLINK("https://klasma.github.io/Logging_HULTSFRED/kartor/A 47493-2020.png", "A 47493-2020")</f>
        <v/>
      </c>
      <c r="U33">
        <f>HYPERLINK("https://klasma.github.io/Logging_HULTSFRED/knärot/A 47493-2020.png", "A 47493-2020")</f>
        <v/>
      </c>
      <c r="V33">
        <f>HYPERLINK("https://klasma.github.io/Logging_HULTSFRED/klagomål/A 47493-2020.docx", "A 47493-2020")</f>
        <v/>
      </c>
      <c r="W33">
        <f>HYPERLINK("https://klasma.github.io/Logging_HULTSFRED/klagomålsmail/A 47493-2020.docx", "A 47493-2020")</f>
        <v/>
      </c>
      <c r="X33">
        <f>HYPERLINK("https://klasma.github.io/Logging_HULTSFRED/tillsyn/A 47493-2020.docx", "A 47493-2020")</f>
        <v/>
      </c>
      <c r="Y33">
        <f>HYPERLINK("https://klasma.github.io/Logging_HULTSFRED/tillsynsmail/A 47493-2020.docx", "A 47493-2020")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45202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6384-2021.xlsx", "A 6384-2021")</f>
        <v/>
      </c>
      <c r="T34">
        <f>HYPERLINK("https://klasma.github.io/Logging_HULTSFRED/kartor/A 6384-2021.png", "A 6384-2021")</f>
        <v/>
      </c>
      <c r="V34">
        <f>HYPERLINK("https://klasma.github.io/Logging_HULTSFRED/klagomål/A 6384-2021.docx", "A 6384-2021")</f>
        <v/>
      </c>
      <c r="W34">
        <f>HYPERLINK("https://klasma.github.io/Logging_HULTSFRED/klagomålsmail/A 6384-2021.docx", "A 6384-2021")</f>
        <v/>
      </c>
      <c r="X34">
        <f>HYPERLINK("https://klasma.github.io/Logging_HULTSFRED/tillsyn/A 6384-2021.docx", "A 6384-2021")</f>
        <v/>
      </c>
      <c r="Y34">
        <f>HYPERLINK("https://klasma.github.io/Logging_HULTSFRED/tillsynsmail/A 6384-2021.docx", "A 6384-2021")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45202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6396-2021.xlsx", "A 6396-2021")</f>
        <v/>
      </c>
      <c r="T35">
        <f>HYPERLINK("https://klasma.github.io/Logging_HULTSFRED/kartor/A 6396-2021.png", "A 6396-2021")</f>
        <v/>
      </c>
      <c r="V35">
        <f>HYPERLINK("https://klasma.github.io/Logging_HULTSFRED/klagomål/A 6396-2021.docx", "A 6396-2021")</f>
        <v/>
      </c>
      <c r="W35">
        <f>HYPERLINK("https://klasma.github.io/Logging_HULTSFRED/klagomålsmail/A 6396-2021.docx", "A 6396-2021")</f>
        <v/>
      </c>
      <c r="X35">
        <f>HYPERLINK("https://klasma.github.io/Logging_HULTSFRED/tillsyn/A 6396-2021.docx", "A 6396-2021")</f>
        <v/>
      </c>
      <c r="Y35">
        <f>HYPERLINK("https://klasma.github.io/Logging_HULTSFRED/tillsynsmail/A 6396-2021.docx", "A 6396-2021")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45202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14246-2021.xlsx", "A 14246-2021")</f>
        <v/>
      </c>
      <c r="T36">
        <f>HYPERLINK("https://klasma.github.io/Logging_HULTSFRED/kartor/A 14246-2021.png", "A 14246-2021")</f>
        <v/>
      </c>
      <c r="V36">
        <f>HYPERLINK("https://klasma.github.io/Logging_HULTSFRED/klagomål/A 14246-2021.docx", "A 14246-2021")</f>
        <v/>
      </c>
      <c r="W36">
        <f>HYPERLINK("https://klasma.github.io/Logging_HULTSFRED/klagomålsmail/A 14246-2021.docx", "A 14246-2021")</f>
        <v/>
      </c>
      <c r="X36">
        <f>HYPERLINK("https://klasma.github.io/Logging_HULTSFRED/tillsyn/A 14246-2021.docx", "A 14246-2021")</f>
        <v/>
      </c>
      <c r="Y36">
        <f>HYPERLINK("https://klasma.github.io/Logging_HULTSFRED/tillsynsmail/A 14246-2021.docx", "A 14246-2021")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45202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14626-2021.xlsx", "A 14626-2021")</f>
        <v/>
      </c>
      <c r="T37">
        <f>HYPERLINK("https://klasma.github.io/Logging_HULTSFRED/kartor/A 14626-2021.png", "A 14626-2021")</f>
        <v/>
      </c>
      <c r="V37">
        <f>HYPERLINK("https://klasma.github.io/Logging_HULTSFRED/klagomål/A 14626-2021.docx", "A 14626-2021")</f>
        <v/>
      </c>
      <c r="W37">
        <f>HYPERLINK("https://klasma.github.io/Logging_HULTSFRED/klagomålsmail/A 14626-2021.docx", "A 14626-2021")</f>
        <v/>
      </c>
      <c r="X37">
        <f>HYPERLINK("https://klasma.github.io/Logging_HULTSFRED/tillsyn/A 14626-2021.docx", "A 14626-2021")</f>
        <v/>
      </c>
      <c r="Y37">
        <f>HYPERLINK("https://klasma.github.io/Logging_HULTSFRED/tillsynsmail/A 14626-2021.docx", "A 14626-2021")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45202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53295-2021.xlsx", "A 53295-2021")</f>
        <v/>
      </c>
      <c r="T38">
        <f>HYPERLINK("https://klasma.github.io/Logging_HULTSFRED/kartor/A 53295-2021.png", "A 53295-2021")</f>
        <v/>
      </c>
      <c r="V38">
        <f>HYPERLINK("https://klasma.github.io/Logging_HULTSFRED/klagomål/A 53295-2021.docx", "A 53295-2021")</f>
        <v/>
      </c>
      <c r="W38">
        <f>HYPERLINK("https://klasma.github.io/Logging_HULTSFRED/klagomålsmail/A 53295-2021.docx", "A 53295-2021")</f>
        <v/>
      </c>
      <c r="X38">
        <f>HYPERLINK("https://klasma.github.io/Logging_HULTSFRED/tillsyn/A 53295-2021.docx", "A 53295-2021")</f>
        <v/>
      </c>
      <c r="Y38">
        <f>HYPERLINK("https://klasma.github.io/Logging_HULTSFRED/tillsynsmail/A 53295-2021.docx", "A 53295-2021")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45202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74390-2021.xlsx", "A 74390-2021")</f>
        <v/>
      </c>
      <c r="T39">
        <f>HYPERLINK("https://klasma.github.io/Logging_HULTSFRED/kartor/A 74390-2021.png", "A 74390-2021")</f>
        <v/>
      </c>
      <c r="V39">
        <f>HYPERLINK("https://klasma.github.io/Logging_HULTSFRED/klagomål/A 74390-2021.docx", "A 74390-2021")</f>
        <v/>
      </c>
      <c r="W39">
        <f>HYPERLINK("https://klasma.github.io/Logging_HULTSFRED/klagomålsmail/A 74390-2021.docx", "A 74390-2021")</f>
        <v/>
      </c>
      <c r="X39">
        <f>HYPERLINK("https://klasma.github.io/Logging_HULTSFRED/tillsyn/A 74390-2021.docx", "A 74390-2021")</f>
        <v/>
      </c>
      <c r="Y39">
        <f>HYPERLINK("https://klasma.github.io/Logging_HULTSFRED/tillsynsmail/A 74390-2021.docx", "A 74390-2021")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45202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251-2022.xlsx", "A 251-2022")</f>
        <v/>
      </c>
      <c r="T40">
        <f>HYPERLINK("https://klasma.github.io/Logging_HULTSFRED/kartor/A 251-2022.png", "A 251-2022")</f>
        <v/>
      </c>
      <c r="V40">
        <f>HYPERLINK("https://klasma.github.io/Logging_HULTSFRED/klagomål/A 251-2022.docx", "A 251-2022")</f>
        <v/>
      </c>
      <c r="W40">
        <f>HYPERLINK("https://klasma.github.io/Logging_HULTSFRED/klagomålsmail/A 251-2022.docx", "A 251-2022")</f>
        <v/>
      </c>
      <c r="X40">
        <f>HYPERLINK("https://klasma.github.io/Logging_HULTSFRED/tillsyn/A 251-2022.docx", "A 251-2022")</f>
        <v/>
      </c>
      <c r="Y40">
        <f>HYPERLINK("https://klasma.github.io/Logging_HULTSFRED/tillsynsmail/A 251-2022.docx", "A 251-2022")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45202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61429-2022.xlsx", "A 61429-2022")</f>
        <v/>
      </c>
      <c r="T41">
        <f>HYPERLINK("https://klasma.github.io/Logging_HULTSFRED/kartor/A 61429-2022.png", "A 61429-2022")</f>
        <v/>
      </c>
      <c r="V41">
        <f>HYPERLINK("https://klasma.github.io/Logging_HULTSFRED/klagomål/A 61429-2022.docx", "A 61429-2022")</f>
        <v/>
      </c>
      <c r="W41">
        <f>HYPERLINK("https://klasma.github.io/Logging_HULTSFRED/klagomålsmail/A 61429-2022.docx", "A 61429-2022")</f>
        <v/>
      </c>
      <c r="X41">
        <f>HYPERLINK("https://klasma.github.io/Logging_HULTSFRED/tillsyn/A 61429-2022.docx", "A 61429-2022")</f>
        <v/>
      </c>
      <c r="Y41">
        <f>HYPERLINK("https://klasma.github.io/Logging_HULTSFRED/tillsynsmail/A 61429-2022.docx", "A 61429-2022")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45202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19845-2023.xlsx", "A 19845-2023")</f>
        <v/>
      </c>
      <c r="T42">
        <f>HYPERLINK("https://klasma.github.io/Logging_HULTSFRED/kartor/A 19845-2023.png", "A 19845-2023")</f>
        <v/>
      </c>
      <c r="U42">
        <f>HYPERLINK("https://klasma.github.io/Logging_HULTSFRED/knärot/A 19845-2023.png", "A 19845-2023")</f>
        <v/>
      </c>
      <c r="V42">
        <f>HYPERLINK("https://klasma.github.io/Logging_HULTSFRED/klagomål/A 19845-2023.docx", "A 19845-2023")</f>
        <v/>
      </c>
      <c r="W42">
        <f>HYPERLINK("https://klasma.github.io/Logging_HULTSFRED/klagomålsmail/A 19845-2023.docx", "A 19845-2023")</f>
        <v/>
      </c>
      <c r="X42">
        <f>HYPERLINK("https://klasma.github.io/Logging_HULTSFRED/tillsyn/A 19845-2023.docx", "A 19845-2023")</f>
        <v/>
      </c>
      <c r="Y42">
        <f>HYPERLINK("https://klasma.github.io/Logging_HULTSFRED/tillsynsmail/A 19845-2023.docx", "A 19845-2023")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45202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66856-2018.xlsx", "A 66856-2018")</f>
        <v/>
      </c>
      <c r="T43">
        <f>HYPERLINK("https://klasma.github.io/Logging_HULTSFRED/kartor/A 66856-2018.png", "A 66856-2018")</f>
        <v/>
      </c>
      <c r="V43">
        <f>HYPERLINK("https://klasma.github.io/Logging_HULTSFRED/klagomål/A 66856-2018.docx", "A 66856-2018")</f>
        <v/>
      </c>
      <c r="W43">
        <f>HYPERLINK("https://klasma.github.io/Logging_HULTSFRED/klagomålsmail/A 66856-2018.docx", "A 66856-2018")</f>
        <v/>
      </c>
      <c r="X43">
        <f>HYPERLINK("https://klasma.github.io/Logging_HULTSFRED/tillsyn/A 66856-2018.docx", "A 66856-2018")</f>
        <v/>
      </c>
      <c r="Y43">
        <f>HYPERLINK("https://klasma.github.io/Logging_HULTSFRED/tillsynsmail/A 66856-2018.docx", "A 66856-2018")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45202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6325-2019.xlsx", "A 6325-2019")</f>
        <v/>
      </c>
      <c r="T44">
        <f>HYPERLINK("https://klasma.github.io/Logging_HULTSFRED/kartor/A 6325-2019.png", "A 6325-2019")</f>
        <v/>
      </c>
      <c r="V44">
        <f>HYPERLINK("https://klasma.github.io/Logging_HULTSFRED/klagomål/A 6325-2019.docx", "A 6325-2019")</f>
        <v/>
      </c>
      <c r="W44">
        <f>HYPERLINK("https://klasma.github.io/Logging_HULTSFRED/klagomålsmail/A 6325-2019.docx", "A 6325-2019")</f>
        <v/>
      </c>
      <c r="X44">
        <f>HYPERLINK("https://klasma.github.io/Logging_HULTSFRED/tillsyn/A 6325-2019.docx", "A 6325-2019")</f>
        <v/>
      </c>
      <c r="Y44">
        <f>HYPERLINK("https://klasma.github.io/Logging_HULTSFRED/tillsynsmail/A 6325-2019.docx", "A 6325-2019")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45202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16332-2019.xlsx", "A 16332-2019")</f>
        <v/>
      </c>
      <c r="T45">
        <f>HYPERLINK("https://klasma.github.io/Logging_HULTSFRED/kartor/A 16332-2019.png", "A 16332-2019")</f>
        <v/>
      </c>
      <c r="V45">
        <f>HYPERLINK("https://klasma.github.io/Logging_HULTSFRED/klagomål/A 16332-2019.docx", "A 16332-2019")</f>
        <v/>
      </c>
      <c r="W45">
        <f>HYPERLINK("https://klasma.github.io/Logging_HULTSFRED/klagomålsmail/A 16332-2019.docx", "A 16332-2019")</f>
        <v/>
      </c>
      <c r="X45">
        <f>HYPERLINK("https://klasma.github.io/Logging_HULTSFRED/tillsyn/A 16332-2019.docx", "A 16332-2019")</f>
        <v/>
      </c>
      <c r="Y45">
        <f>HYPERLINK("https://klasma.github.io/Logging_HULTSFRED/tillsynsmail/A 16332-2019.docx", "A 16332-2019")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45202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22903-2019.xlsx", "A 22903-2019")</f>
        <v/>
      </c>
      <c r="T46">
        <f>HYPERLINK("https://klasma.github.io/Logging_HULTSFRED/kartor/A 22903-2019.png", "A 22903-2019")</f>
        <v/>
      </c>
      <c r="U46">
        <f>HYPERLINK("https://klasma.github.io/Logging_HULTSFRED/knärot/A 22903-2019.png", "A 22903-2019")</f>
        <v/>
      </c>
      <c r="V46">
        <f>HYPERLINK("https://klasma.github.io/Logging_HULTSFRED/klagomål/A 22903-2019.docx", "A 22903-2019")</f>
        <v/>
      </c>
      <c r="W46">
        <f>HYPERLINK("https://klasma.github.io/Logging_HULTSFRED/klagomålsmail/A 22903-2019.docx", "A 22903-2019")</f>
        <v/>
      </c>
      <c r="X46">
        <f>HYPERLINK("https://klasma.github.io/Logging_HULTSFRED/tillsyn/A 22903-2019.docx", "A 22903-2019")</f>
        <v/>
      </c>
      <c r="Y46">
        <f>HYPERLINK("https://klasma.github.io/Logging_HULTSFRED/tillsynsmail/A 22903-2019.docx", "A 22903-2019")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45202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42104-2019.xlsx", "A 42104-2019")</f>
        <v/>
      </c>
      <c r="T47">
        <f>HYPERLINK("https://klasma.github.io/Logging_HULTSFRED/kartor/A 42104-2019.png", "A 42104-2019")</f>
        <v/>
      </c>
      <c r="V47">
        <f>HYPERLINK("https://klasma.github.io/Logging_HULTSFRED/klagomål/A 42104-2019.docx", "A 42104-2019")</f>
        <v/>
      </c>
      <c r="W47">
        <f>HYPERLINK("https://klasma.github.io/Logging_HULTSFRED/klagomålsmail/A 42104-2019.docx", "A 42104-2019")</f>
        <v/>
      </c>
      <c r="X47">
        <f>HYPERLINK("https://klasma.github.io/Logging_HULTSFRED/tillsyn/A 42104-2019.docx", "A 42104-2019")</f>
        <v/>
      </c>
      <c r="Y47">
        <f>HYPERLINK("https://klasma.github.io/Logging_HULTSFRED/tillsynsmail/A 42104-2019.docx", "A 42104-2019")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45202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10864-2020.xlsx", "A 10864-2020")</f>
        <v/>
      </c>
      <c r="T48">
        <f>HYPERLINK("https://klasma.github.io/Logging_HULTSFRED/kartor/A 10864-2020.png", "A 10864-2020")</f>
        <v/>
      </c>
      <c r="V48">
        <f>HYPERLINK("https://klasma.github.io/Logging_HULTSFRED/klagomål/A 10864-2020.docx", "A 10864-2020")</f>
        <v/>
      </c>
      <c r="W48">
        <f>HYPERLINK("https://klasma.github.io/Logging_HULTSFRED/klagomålsmail/A 10864-2020.docx", "A 10864-2020")</f>
        <v/>
      </c>
      <c r="X48">
        <f>HYPERLINK("https://klasma.github.io/Logging_HULTSFRED/tillsyn/A 10864-2020.docx", "A 10864-2020")</f>
        <v/>
      </c>
      <c r="Y48">
        <f>HYPERLINK("https://klasma.github.io/Logging_HULTSFRED/tillsynsmail/A 10864-2020.docx", "A 10864-2020")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45202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13471-2020.xlsx", "A 13471-2020")</f>
        <v/>
      </c>
      <c r="T49">
        <f>HYPERLINK("https://klasma.github.io/Logging_HULTSFRED/kartor/A 13471-2020.png", "A 13471-2020")</f>
        <v/>
      </c>
      <c r="U49">
        <f>HYPERLINK("https://klasma.github.io/Logging_HULTSFRED/knärot/A 13471-2020.png", "A 13471-2020")</f>
        <v/>
      </c>
      <c r="V49">
        <f>HYPERLINK("https://klasma.github.io/Logging_HULTSFRED/klagomål/A 13471-2020.docx", "A 13471-2020")</f>
        <v/>
      </c>
      <c r="W49">
        <f>HYPERLINK("https://klasma.github.io/Logging_HULTSFRED/klagomålsmail/A 13471-2020.docx", "A 13471-2020")</f>
        <v/>
      </c>
      <c r="X49">
        <f>HYPERLINK("https://klasma.github.io/Logging_HULTSFRED/tillsyn/A 13471-2020.docx", "A 13471-2020")</f>
        <v/>
      </c>
      <c r="Y49">
        <f>HYPERLINK("https://klasma.github.io/Logging_HULTSFRED/tillsynsmail/A 13471-2020.docx", "A 13471-2020")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45202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17491-2020.xlsx", "A 17491-2020")</f>
        <v/>
      </c>
      <c r="T50">
        <f>HYPERLINK("https://klasma.github.io/Logging_HULTSFRED/kartor/A 17491-2020.png", "A 17491-2020")</f>
        <v/>
      </c>
      <c r="V50">
        <f>HYPERLINK("https://klasma.github.io/Logging_HULTSFRED/klagomål/A 17491-2020.docx", "A 17491-2020")</f>
        <v/>
      </c>
      <c r="W50">
        <f>HYPERLINK("https://klasma.github.io/Logging_HULTSFRED/klagomålsmail/A 17491-2020.docx", "A 17491-2020")</f>
        <v/>
      </c>
      <c r="X50">
        <f>HYPERLINK("https://klasma.github.io/Logging_HULTSFRED/tillsyn/A 17491-2020.docx", "A 17491-2020")</f>
        <v/>
      </c>
      <c r="Y50">
        <f>HYPERLINK("https://klasma.github.io/Logging_HULTSFRED/tillsynsmail/A 17491-2020.docx", "A 17491-2020")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45202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22391-2020.xlsx", "A 22391-2020")</f>
        <v/>
      </c>
      <c r="T51">
        <f>HYPERLINK("https://klasma.github.io/Logging_HULTSFRED/kartor/A 22391-2020.png", "A 22391-2020")</f>
        <v/>
      </c>
      <c r="V51">
        <f>HYPERLINK("https://klasma.github.io/Logging_HULTSFRED/klagomål/A 22391-2020.docx", "A 22391-2020")</f>
        <v/>
      </c>
      <c r="W51">
        <f>HYPERLINK("https://klasma.github.io/Logging_HULTSFRED/klagomålsmail/A 22391-2020.docx", "A 22391-2020")</f>
        <v/>
      </c>
      <c r="X51">
        <f>HYPERLINK("https://klasma.github.io/Logging_HULTSFRED/tillsyn/A 22391-2020.docx", "A 22391-2020")</f>
        <v/>
      </c>
      <c r="Y51">
        <f>HYPERLINK("https://klasma.github.io/Logging_HULTSFRED/tillsynsmail/A 22391-2020.docx", "A 22391-2020")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45202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36717-2020.xlsx", "A 36717-2020")</f>
        <v/>
      </c>
      <c r="T52">
        <f>HYPERLINK("https://klasma.github.io/Logging_HULTSFRED/kartor/A 36717-2020.png", "A 36717-2020")</f>
        <v/>
      </c>
      <c r="V52">
        <f>HYPERLINK("https://klasma.github.io/Logging_HULTSFRED/klagomål/A 36717-2020.docx", "A 36717-2020")</f>
        <v/>
      </c>
      <c r="W52">
        <f>HYPERLINK("https://klasma.github.io/Logging_HULTSFRED/klagomålsmail/A 36717-2020.docx", "A 36717-2020")</f>
        <v/>
      </c>
      <c r="X52">
        <f>HYPERLINK("https://klasma.github.io/Logging_HULTSFRED/tillsyn/A 36717-2020.docx", "A 36717-2020")</f>
        <v/>
      </c>
      <c r="Y52">
        <f>HYPERLINK("https://klasma.github.io/Logging_HULTSFRED/tillsynsmail/A 36717-2020.docx", "A 36717-2020")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45202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53706-2020.xlsx", "A 53706-2020")</f>
        <v/>
      </c>
      <c r="T53">
        <f>HYPERLINK("https://klasma.github.io/Logging_HULTSFRED/kartor/A 53706-2020.png", "A 53706-2020")</f>
        <v/>
      </c>
      <c r="V53">
        <f>HYPERLINK("https://klasma.github.io/Logging_HULTSFRED/klagomål/A 53706-2020.docx", "A 53706-2020")</f>
        <v/>
      </c>
      <c r="W53">
        <f>HYPERLINK("https://klasma.github.io/Logging_HULTSFRED/klagomålsmail/A 53706-2020.docx", "A 53706-2020")</f>
        <v/>
      </c>
      <c r="X53">
        <f>HYPERLINK("https://klasma.github.io/Logging_HULTSFRED/tillsyn/A 53706-2020.docx", "A 53706-2020")</f>
        <v/>
      </c>
      <c r="Y53">
        <f>HYPERLINK("https://klasma.github.io/Logging_HULTSFRED/tillsynsmail/A 53706-2020.docx", "A 53706-2020")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45202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62137-2020.xlsx", "A 62137-2020")</f>
        <v/>
      </c>
      <c r="T54">
        <f>HYPERLINK("https://klasma.github.io/Logging_HULTSFRED/kartor/A 62137-2020.png", "A 62137-2020")</f>
        <v/>
      </c>
      <c r="V54">
        <f>HYPERLINK("https://klasma.github.io/Logging_HULTSFRED/klagomål/A 62137-2020.docx", "A 62137-2020")</f>
        <v/>
      </c>
      <c r="W54">
        <f>HYPERLINK("https://klasma.github.io/Logging_HULTSFRED/klagomålsmail/A 62137-2020.docx", "A 62137-2020")</f>
        <v/>
      </c>
      <c r="X54">
        <f>HYPERLINK("https://klasma.github.io/Logging_HULTSFRED/tillsyn/A 62137-2020.docx", "A 62137-2020")</f>
        <v/>
      </c>
      <c r="Y54">
        <f>HYPERLINK("https://klasma.github.io/Logging_HULTSFRED/tillsynsmail/A 62137-2020.docx", "A 62137-2020")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45202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67114-2020.xlsx", "A 67114-2020")</f>
        <v/>
      </c>
      <c r="T55">
        <f>HYPERLINK("https://klasma.github.io/Logging_HULTSFRED/kartor/A 67114-2020.png", "A 67114-2020")</f>
        <v/>
      </c>
      <c r="V55">
        <f>HYPERLINK("https://klasma.github.io/Logging_HULTSFRED/klagomål/A 67114-2020.docx", "A 67114-2020")</f>
        <v/>
      </c>
      <c r="W55">
        <f>HYPERLINK("https://klasma.github.io/Logging_HULTSFRED/klagomålsmail/A 67114-2020.docx", "A 67114-2020")</f>
        <v/>
      </c>
      <c r="X55">
        <f>HYPERLINK("https://klasma.github.io/Logging_HULTSFRED/tillsyn/A 67114-2020.docx", "A 67114-2020")</f>
        <v/>
      </c>
      <c r="Y55">
        <f>HYPERLINK("https://klasma.github.io/Logging_HULTSFRED/tillsynsmail/A 67114-2020.docx", "A 67114-2020")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45202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16824-2021.xlsx", "A 16824-2021")</f>
        <v/>
      </c>
      <c r="T56">
        <f>HYPERLINK("https://klasma.github.io/Logging_HULTSFRED/kartor/A 16824-2021.png", "A 16824-2021")</f>
        <v/>
      </c>
      <c r="V56">
        <f>HYPERLINK("https://klasma.github.io/Logging_HULTSFRED/klagomål/A 16824-2021.docx", "A 16824-2021")</f>
        <v/>
      </c>
      <c r="W56">
        <f>HYPERLINK("https://klasma.github.io/Logging_HULTSFRED/klagomålsmail/A 16824-2021.docx", "A 16824-2021")</f>
        <v/>
      </c>
      <c r="X56">
        <f>HYPERLINK("https://klasma.github.io/Logging_HULTSFRED/tillsyn/A 16824-2021.docx", "A 16824-2021")</f>
        <v/>
      </c>
      <c r="Y56">
        <f>HYPERLINK("https://klasma.github.io/Logging_HULTSFRED/tillsynsmail/A 16824-2021.docx", "A 16824-2021")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45202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24939-2021.xlsx", "A 24939-2021")</f>
        <v/>
      </c>
      <c r="T57">
        <f>HYPERLINK("https://klasma.github.io/Logging_HULTSFRED/kartor/A 24939-2021.png", "A 24939-2021")</f>
        <v/>
      </c>
      <c r="V57">
        <f>HYPERLINK("https://klasma.github.io/Logging_HULTSFRED/klagomål/A 24939-2021.docx", "A 24939-2021")</f>
        <v/>
      </c>
      <c r="W57">
        <f>HYPERLINK("https://klasma.github.io/Logging_HULTSFRED/klagomålsmail/A 24939-2021.docx", "A 24939-2021")</f>
        <v/>
      </c>
      <c r="X57">
        <f>HYPERLINK("https://klasma.github.io/Logging_HULTSFRED/tillsyn/A 24939-2021.docx", "A 24939-2021")</f>
        <v/>
      </c>
      <c r="Y57">
        <f>HYPERLINK("https://klasma.github.io/Logging_HULTSFRED/tillsynsmail/A 24939-2021.docx", "A 24939-2021")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45202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32768-2021.xlsx", "A 32768-2021")</f>
        <v/>
      </c>
      <c r="T58">
        <f>HYPERLINK("https://klasma.github.io/Logging_HULTSFRED/kartor/A 32768-2021.png", "A 32768-2021")</f>
        <v/>
      </c>
      <c r="V58">
        <f>HYPERLINK("https://klasma.github.io/Logging_HULTSFRED/klagomål/A 32768-2021.docx", "A 32768-2021")</f>
        <v/>
      </c>
      <c r="W58">
        <f>HYPERLINK("https://klasma.github.io/Logging_HULTSFRED/klagomålsmail/A 32768-2021.docx", "A 32768-2021")</f>
        <v/>
      </c>
      <c r="X58">
        <f>HYPERLINK("https://klasma.github.io/Logging_HULTSFRED/tillsyn/A 32768-2021.docx", "A 32768-2021")</f>
        <v/>
      </c>
      <c r="Y58">
        <f>HYPERLINK("https://klasma.github.io/Logging_HULTSFRED/tillsynsmail/A 32768-2021.docx", "A 32768-2021")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45202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39875-2021.xlsx", "A 39875-2021")</f>
        <v/>
      </c>
      <c r="T59">
        <f>HYPERLINK("https://klasma.github.io/Logging_HULTSFRED/kartor/A 39875-2021.png", "A 39875-2021")</f>
        <v/>
      </c>
      <c r="V59">
        <f>HYPERLINK("https://klasma.github.io/Logging_HULTSFRED/klagomål/A 39875-2021.docx", "A 39875-2021")</f>
        <v/>
      </c>
      <c r="W59">
        <f>HYPERLINK("https://klasma.github.io/Logging_HULTSFRED/klagomålsmail/A 39875-2021.docx", "A 39875-2021")</f>
        <v/>
      </c>
      <c r="X59">
        <f>HYPERLINK("https://klasma.github.io/Logging_HULTSFRED/tillsyn/A 39875-2021.docx", "A 39875-2021")</f>
        <v/>
      </c>
      <c r="Y59">
        <f>HYPERLINK("https://klasma.github.io/Logging_HULTSFRED/tillsynsmail/A 39875-2021.docx", "A 39875-2021")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45202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49919-2021.xlsx", "A 49919-2021")</f>
        <v/>
      </c>
      <c r="T60">
        <f>HYPERLINK("https://klasma.github.io/Logging_HULTSFRED/kartor/A 49919-2021.png", "A 49919-2021")</f>
        <v/>
      </c>
      <c r="V60">
        <f>HYPERLINK("https://klasma.github.io/Logging_HULTSFRED/klagomål/A 49919-2021.docx", "A 49919-2021")</f>
        <v/>
      </c>
      <c r="W60">
        <f>HYPERLINK("https://klasma.github.io/Logging_HULTSFRED/klagomålsmail/A 49919-2021.docx", "A 49919-2021")</f>
        <v/>
      </c>
      <c r="X60">
        <f>HYPERLINK("https://klasma.github.io/Logging_HULTSFRED/tillsyn/A 49919-2021.docx", "A 49919-2021")</f>
        <v/>
      </c>
      <c r="Y60">
        <f>HYPERLINK("https://klasma.github.io/Logging_HULTSFRED/tillsynsmail/A 49919-2021.docx", "A 49919-2021")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45202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68096-2021.xlsx", "A 68096-2021")</f>
        <v/>
      </c>
      <c r="T61">
        <f>HYPERLINK("https://klasma.github.io/Logging_HULTSFRED/kartor/A 68096-2021.png", "A 68096-2021")</f>
        <v/>
      </c>
      <c r="U61">
        <f>HYPERLINK("https://klasma.github.io/Logging_HULTSFRED/knärot/A 68096-2021.png", "A 68096-2021")</f>
        <v/>
      </c>
      <c r="V61">
        <f>HYPERLINK("https://klasma.github.io/Logging_HULTSFRED/klagomål/A 68096-2021.docx", "A 68096-2021")</f>
        <v/>
      </c>
      <c r="W61">
        <f>HYPERLINK("https://klasma.github.io/Logging_HULTSFRED/klagomålsmail/A 68096-2021.docx", "A 68096-2021")</f>
        <v/>
      </c>
      <c r="X61">
        <f>HYPERLINK("https://klasma.github.io/Logging_HULTSFRED/tillsyn/A 68096-2021.docx", "A 68096-2021")</f>
        <v/>
      </c>
      <c r="Y61">
        <f>HYPERLINK("https://klasma.github.io/Logging_HULTSFRED/tillsynsmail/A 68096-2021.docx", "A 68096-2021")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45202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53862-2022.xlsx", "A 53862-2022")</f>
        <v/>
      </c>
      <c r="T62">
        <f>HYPERLINK("https://klasma.github.io/Logging_HULTSFRED/kartor/A 53862-2022.png", "A 53862-2022")</f>
        <v/>
      </c>
      <c r="V62">
        <f>HYPERLINK("https://klasma.github.io/Logging_HULTSFRED/klagomål/A 53862-2022.docx", "A 53862-2022")</f>
        <v/>
      </c>
      <c r="W62">
        <f>HYPERLINK("https://klasma.github.io/Logging_HULTSFRED/klagomålsmail/A 53862-2022.docx", "A 53862-2022")</f>
        <v/>
      </c>
      <c r="X62">
        <f>HYPERLINK("https://klasma.github.io/Logging_HULTSFRED/tillsyn/A 53862-2022.docx", "A 53862-2022")</f>
        <v/>
      </c>
      <c r="Y62">
        <f>HYPERLINK("https://klasma.github.io/Logging_HULTSFRED/tillsynsmail/A 53862-2022.docx", "A 53862-2022")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45202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141-2023.xlsx", "A 141-2023")</f>
        <v/>
      </c>
      <c r="T63">
        <f>HYPERLINK("https://klasma.github.io/Logging_HULTSFRED/kartor/A 141-2023.png", "A 141-2023")</f>
        <v/>
      </c>
      <c r="V63">
        <f>HYPERLINK("https://klasma.github.io/Logging_HULTSFRED/klagomål/A 141-2023.docx", "A 141-2023")</f>
        <v/>
      </c>
      <c r="W63">
        <f>HYPERLINK("https://klasma.github.io/Logging_HULTSFRED/klagomålsmail/A 141-2023.docx", "A 141-2023")</f>
        <v/>
      </c>
      <c r="X63">
        <f>HYPERLINK("https://klasma.github.io/Logging_HULTSFRED/tillsyn/A 141-2023.docx", "A 141-2023")</f>
        <v/>
      </c>
      <c r="Y63">
        <f>HYPERLINK("https://klasma.github.io/Logging_HULTSFRED/tillsynsmail/A 141-2023.docx", "A 141-2023")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45202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10333-2023.xlsx", "A 10333-2023")</f>
        <v/>
      </c>
      <c r="T64">
        <f>HYPERLINK("https://klasma.github.io/Logging_HULTSFRED/kartor/A 10333-2023.png", "A 10333-2023")</f>
        <v/>
      </c>
      <c r="V64">
        <f>HYPERLINK("https://klasma.github.io/Logging_HULTSFRED/klagomål/A 10333-2023.docx", "A 10333-2023")</f>
        <v/>
      </c>
      <c r="W64">
        <f>HYPERLINK("https://klasma.github.io/Logging_HULTSFRED/klagomålsmail/A 10333-2023.docx", "A 10333-2023")</f>
        <v/>
      </c>
      <c r="X64">
        <f>HYPERLINK("https://klasma.github.io/Logging_HULTSFRED/tillsyn/A 10333-2023.docx", "A 10333-2023")</f>
        <v/>
      </c>
      <c r="Y64">
        <f>HYPERLINK("https://klasma.github.io/Logging_HULTSFRED/tillsynsmail/A 10333-2023.docx", "A 10333-2023")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45202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15440-2023.xlsx", "A 15440-2023")</f>
        <v/>
      </c>
      <c r="T65">
        <f>HYPERLINK("https://klasma.github.io/Logging_HULTSFRED/kartor/A 15440-2023.png", "A 15440-2023")</f>
        <v/>
      </c>
      <c r="V65">
        <f>HYPERLINK("https://klasma.github.io/Logging_HULTSFRED/klagomål/A 15440-2023.docx", "A 15440-2023")</f>
        <v/>
      </c>
      <c r="W65">
        <f>HYPERLINK("https://klasma.github.io/Logging_HULTSFRED/klagomålsmail/A 15440-2023.docx", "A 15440-2023")</f>
        <v/>
      </c>
      <c r="X65">
        <f>HYPERLINK("https://klasma.github.io/Logging_HULTSFRED/tillsyn/A 15440-2023.docx", "A 15440-2023")</f>
        <v/>
      </c>
      <c r="Y65">
        <f>HYPERLINK("https://klasma.github.io/Logging_HULTSFRED/tillsynsmail/A 15440-2023.docx", "A 15440-2023")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45202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26685-2023.xlsx", "A 26685-2023")</f>
        <v/>
      </c>
      <c r="T66">
        <f>HYPERLINK("https://klasma.github.io/Logging_HULTSFRED/kartor/A 26685-2023.png", "A 26685-2023")</f>
        <v/>
      </c>
      <c r="V66">
        <f>HYPERLINK("https://klasma.github.io/Logging_HULTSFRED/klagomål/A 26685-2023.docx", "A 26685-2023")</f>
        <v/>
      </c>
      <c r="W66">
        <f>HYPERLINK("https://klasma.github.io/Logging_HULTSFRED/klagomålsmail/A 26685-2023.docx", "A 26685-2023")</f>
        <v/>
      </c>
      <c r="X66">
        <f>HYPERLINK("https://klasma.github.io/Logging_HULTSFRED/tillsyn/A 26685-2023.docx", "A 26685-2023")</f>
        <v/>
      </c>
      <c r="Y66">
        <f>HYPERLINK("https://klasma.github.io/Logging_HULTSFRED/tillsynsmail/A 26685-2023.docx", "A 26685-2023")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45202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45202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45202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45202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45202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45202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45202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45202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45202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45202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45202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45202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45202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45202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45202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45202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45202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45202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45202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45202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45202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45202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45202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45202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45202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45202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45202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45202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45202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45202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45202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45202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45202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45202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45202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45202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45202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45202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45202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45202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45202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45202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45202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45202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45202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45202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45202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45202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45202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45202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45202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45202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45202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45202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45202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45202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45202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45202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45202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45202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45202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45202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45202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45202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45202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45202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45202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45202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45202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45202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45202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45202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45202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45202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45202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45202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45202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45202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45202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45202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45202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45202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45202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45202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45202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45202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45202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45202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45202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45202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45202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45202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45202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45202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45202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45202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45202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45202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45202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45202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45202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45202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45202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45202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45202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45202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45202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45202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45202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45202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45202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45202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45202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45202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45202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45202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45202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45202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45202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45202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45202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45202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45202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45202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45202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45202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45202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45202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45202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45202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45202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45202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45202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45202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45202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45202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45202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45202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45202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45202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45202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45202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45202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45202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45202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45202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45202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45202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45202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45202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45202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45202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45202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45202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45202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45202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45202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45202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45202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45202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45202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45202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45202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45202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45202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45202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45202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45202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45202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45202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45202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45202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45202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45202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45202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45202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45202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45202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45202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45202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45202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45202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45202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45202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45202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45202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45202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45202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45202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45202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45202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45202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45202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45202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45202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45202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45202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45202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45202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45202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45202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45202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45202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45202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45202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45202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45202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45202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45202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45202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45202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45202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45202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45202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45202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45202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45202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45202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45202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45202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45202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45202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45202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45202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45202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45202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45202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45202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45202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45202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45202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45202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45202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45202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45202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45202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45202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45202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45202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45202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45202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45202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45202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45202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45202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45202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45202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45202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45202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45202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45202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45202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45202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45202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45202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45202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45202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45202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45202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45202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45202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45202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45202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45202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45202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45202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45202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45202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45202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45202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45202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45202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45202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45202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45202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45202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45202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45202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45202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45202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45202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45202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45202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45202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45202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45202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45202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45202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45202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45202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45202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45202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45202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45202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45202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45202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45202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45202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45202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45202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45202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45202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45202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45202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45202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45202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45202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45202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45202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45202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45202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45202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45202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45202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45202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45202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45202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45202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45202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45202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45202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45202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45202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45202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45202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45202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45202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45202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45202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45202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45202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45202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45202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45202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45202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45202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45202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45202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45202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45202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45202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45202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45202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45202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45202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45202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45202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45202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45202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45202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45202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45202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45202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45202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45202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45202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45202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45202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45202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45202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45202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45202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45202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45202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45202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45202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45202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45202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45202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45202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45202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45202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45202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45202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45202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45202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45202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45202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45202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45202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45202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45202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45202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45202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45202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45202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45202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45202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45202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45202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45202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45202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45202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45202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45202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45202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45202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45202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45202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45202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45202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45202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45202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45202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45202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45202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45202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45202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45202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45202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45202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45202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45202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45202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45202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45202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45202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45202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45202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45202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45202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45202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45202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45202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45202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45202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45202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45202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45202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45202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45202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45202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45202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45202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45202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45202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45202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45202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45202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45202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45202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45202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45202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45202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45202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45202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45202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45202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45202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45202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45202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45202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45202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45202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45202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45202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45202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45202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45202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45202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45202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45202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45202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45202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45202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45202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45202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45202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45202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45202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45202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45202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45202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45202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45202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45202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45202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45202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45202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45202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45202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45202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45202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45202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45202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45202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45202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45202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45202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45202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45202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45202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45202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45202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45202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45202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45202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45202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45202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45202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45202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45202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45202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45202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45202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45202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45202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45202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45202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45202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45202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45202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45202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45202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45202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45202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45202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45202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45202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45202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45202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45202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45202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45202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45202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45202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45202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45202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45202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45202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45202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45202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45202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45202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45202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45202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45202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45202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45202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45202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45202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45202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45202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45202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45202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45202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45202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45202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45202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45202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45202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45202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45202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45202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45202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45202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45202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45202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45202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45202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45202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45202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45202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45202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45202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45202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45202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45202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45202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45202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45202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45202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45202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45202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45202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45202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45202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45202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45202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45202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45202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45202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45202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45202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45202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45202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45202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45202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45202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45202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45202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45202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45202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45202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45202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45202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45202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45202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45202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45202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45202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45202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45202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45202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45202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45202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45202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45202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45202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45202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45202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45202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45202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45202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45202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45202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45202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45202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45202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45202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45202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45202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45202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45202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45202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45202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45202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45202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45202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45202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45202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45202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45202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45202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45202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45202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45202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45202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45202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45202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45202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45202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45202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45202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45202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45202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45202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45202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45202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45202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45202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45202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45202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45202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45202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45202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45202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45202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45202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45202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45202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45202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45202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45202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45202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45202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45202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45202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45202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45202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45202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45202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45202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45202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45202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45202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45202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45202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45202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45202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45202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45202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45202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45202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45202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45202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45202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45202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45202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45202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45202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45202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45202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45202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45202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45202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45202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26687-2023.png", "A 26687-2023")</f>
        <v/>
      </c>
      <c r="V763">
        <f>HYPERLINK("https://klasma.github.io/Logging_HULTSFRED/klagomål/A 26687-2023.docx", "A 26687-2023")</f>
        <v/>
      </c>
      <c r="W763">
        <f>HYPERLINK("https://klasma.github.io/Logging_HULTSFRED/klagomålsmail/A 26687-2023.docx", "A 26687-2023")</f>
        <v/>
      </c>
      <c r="X763">
        <f>HYPERLINK("https://klasma.github.io/Logging_HULTSFRED/tillsyn/A 26687-2023.docx", "A 26687-2023")</f>
        <v/>
      </c>
      <c r="Y763">
        <f>HYPERLINK("https://klasma.github.io/Logging_HULTSFRED/tillsynsmail/A 26687-2023.docx", "A 26687-2023")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45202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45202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45202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45202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45202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45202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45202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45202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45202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45202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45202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45202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45202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45202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45202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45202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45202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45202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45202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45202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45202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45202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45202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45202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45202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45202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40006-2023</t>
        </is>
      </c>
      <c r="B790" s="1" t="n">
        <v>45168</v>
      </c>
      <c r="C790" s="1" t="n">
        <v>45202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>
      <c r="A791" t="inlineStr">
        <is>
          <t>A 42229-2023</t>
        </is>
      </c>
      <c r="B791" s="1" t="n">
        <v>45180</v>
      </c>
      <c r="C791" s="1" t="n">
        <v>45202</v>
      </c>
      <c r="D791" t="inlineStr">
        <is>
          <t>KALMAR LÄN</t>
        </is>
      </c>
      <c r="E791" t="inlineStr">
        <is>
          <t>HULTSFRED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2023-10-03T06:01:22Z</dcterms:created>
  <dcterms:modified xmlns:dcterms="http://purl.org/dc/terms/" xmlns:xsi="http://www.w3.org/2001/XMLSchema-instance" xsi:type="dcterms:W3CDTF">2023-10-03T06:01:22Z</dcterms:modified>
</cp:coreProperties>
</file>