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26302-2020</t>
        </is>
      </c>
      <c r="B2" s="1" t="n">
        <v>43986</v>
      </c>
      <c r="C2" s="1" t="n">
        <v>45205</v>
      </c>
      <c r="D2" t="inlineStr">
        <is>
          <t>HALLANDS LÄN</t>
        </is>
      </c>
      <c r="E2" t="inlineStr">
        <is>
          <t>HYLTE</t>
        </is>
      </c>
      <c r="G2" t="n">
        <v>1.3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s="2" t="inlineStr">
        <is>
          <t>Blåsfliksmossa
Fällmossa
Klippfrullania
Platt fjädermossa</t>
        </is>
      </c>
      <c r="S2">
        <f>HYPERLINK("https://klasma.github.io/Logging_HYLTE/artfynd/A 26302-2020.xlsx", "A 26302-2020")</f>
        <v/>
      </c>
      <c r="T2">
        <f>HYPERLINK("https://klasma.github.io/Logging_HYLTE/kartor/A 26302-2020.png", "A 26302-2020")</f>
        <v/>
      </c>
      <c r="V2">
        <f>HYPERLINK("https://klasma.github.io/Logging_HYLTE/klagomål/A 26302-2020.docx", "A 26302-2020")</f>
        <v/>
      </c>
      <c r="W2">
        <f>HYPERLINK("https://klasma.github.io/Logging_HYLTE/klagomålsmail/A 26302-2020.docx", "A 26302-2020")</f>
        <v/>
      </c>
      <c r="X2">
        <f>HYPERLINK("https://klasma.github.io/Logging_HYLTE/tillsyn/A 26302-2020.docx", "A 26302-2020")</f>
        <v/>
      </c>
      <c r="Y2">
        <f>HYPERLINK("https://klasma.github.io/Logging_HYLTE/tillsynsmail/A 26302-2020.docx", "A 26302-2020")</f>
        <v/>
      </c>
    </row>
    <row r="3" ht="15" customHeight="1">
      <c r="A3" t="inlineStr">
        <is>
          <t>A 52117-2022</t>
        </is>
      </c>
      <c r="B3" s="1" t="n">
        <v>44873</v>
      </c>
      <c r="C3" s="1" t="n">
        <v>45205</v>
      </c>
      <c r="D3" t="inlineStr">
        <is>
          <t>HALLANDS LÄN</t>
        </is>
      </c>
      <c r="E3" t="inlineStr">
        <is>
          <t>HYLTE</t>
        </is>
      </c>
      <c r="G3" t="n">
        <v>2</v>
      </c>
      <c r="H3" t="n">
        <v>0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4</v>
      </c>
      <c r="R3" s="2" t="inlineStr">
        <is>
          <t>Bokkantlav
Bokvårtlav
Barkkornlav
Jättesvampmal</t>
        </is>
      </c>
      <c r="S3">
        <f>HYPERLINK("https://klasma.github.io/Logging_HYLTE/artfynd/A 52117-2022.xlsx", "A 52117-2022")</f>
        <v/>
      </c>
      <c r="T3">
        <f>HYPERLINK("https://klasma.github.io/Logging_HYLTE/kartor/A 52117-2022.png", "A 52117-2022")</f>
        <v/>
      </c>
      <c r="V3">
        <f>HYPERLINK("https://klasma.github.io/Logging_HYLTE/klagomål/A 52117-2022.docx", "A 52117-2022")</f>
        <v/>
      </c>
      <c r="W3">
        <f>HYPERLINK("https://klasma.github.io/Logging_HYLTE/klagomålsmail/A 52117-2022.docx", "A 52117-2022")</f>
        <v/>
      </c>
      <c r="X3">
        <f>HYPERLINK("https://klasma.github.io/Logging_HYLTE/tillsyn/A 52117-2022.docx", "A 52117-2022")</f>
        <v/>
      </c>
      <c r="Y3">
        <f>HYPERLINK("https://klasma.github.io/Logging_HYLTE/tillsynsmail/A 52117-2022.docx", "A 52117-2022")</f>
        <v/>
      </c>
    </row>
    <row r="4" ht="15" customHeight="1">
      <c r="A4" t="inlineStr">
        <is>
          <t>A 17422-2020</t>
        </is>
      </c>
      <c r="B4" s="1" t="n">
        <v>43923</v>
      </c>
      <c r="C4" s="1" t="n">
        <v>45205</v>
      </c>
      <c r="D4" t="inlineStr">
        <is>
          <t>HALLANDS LÄN</t>
        </is>
      </c>
      <c r="E4" t="inlineStr">
        <is>
          <t>HYLTE</t>
        </is>
      </c>
      <c r="G4" t="n">
        <v>6.7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Fällmossa
Mörk husmossa
Stubbspretmossa</t>
        </is>
      </c>
      <c r="S4">
        <f>HYPERLINK("https://klasma.github.io/Logging_HYLTE/artfynd/A 17422-2020.xlsx", "A 17422-2020")</f>
        <v/>
      </c>
      <c r="T4">
        <f>HYPERLINK("https://klasma.github.io/Logging_HYLTE/kartor/A 17422-2020.png", "A 17422-2020")</f>
        <v/>
      </c>
      <c r="V4">
        <f>HYPERLINK("https://klasma.github.io/Logging_HYLTE/klagomål/A 17422-2020.docx", "A 17422-2020")</f>
        <v/>
      </c>
      <c r="W4">
        <f>HYPERLINK("https://klasma.github.io/Logging_HYLTE/klagomålsmail/A 17422-2020.docx", "A 17422-2020")</f>
        <v/>
      </c>
      <c r="X4">
        <f>HYPERLINK("https://klasma.github.io/Logging_HYLTE/tillsyn/A 17422-2020.docx", "A 17422-2020")</f>
        <v/>
      </c>
      <c r="Y4">
        <f>HYPERLINK("https://klasma.github.io/Logging_HYLTE/tillsynsmail/A 17422-2020.docx", "A 17422-2020")</f>
        <v/>
      </c>
    </row>
    <row r="5" ht="15" customHeight="1">
      <c r="A5" t="inlineStr">
        <is>
          <t>A 57960-2019</t>
        </is>
      </c>
      <c r="B5" s="1" t="n">
        <v>43769</v>
      </c>
      <c r="C5" s="1" t="n">
        <v>45205</v>
      </c>
      <c r="D5" t="inlineStr">
        <is>
          <t>HALLANDS LÄN</t>
        </is>
      </c>
      <c r="E5" t="inlineStr">
        <is>
          <t>HYLTE</t>
        </is>
      </c>
      <c r="G5" t="n">
        <v>0.8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Källpraktmossa
Blåsippa</t>
        </is>
      </c>
      <c r="S5">
        <f>HYPERLINK("https://klasma.github.io/Logging_HYLTE/artfynd/A 57960-2019.xlsx", "A 57960-2019")</f>
        <v/>
      </c>
      <c r="T5">
        <f>HYPERLINK("https://klasma.github.io/Logging_HYLTE/kartor/A 57960-2019.png", "A 57960-2019")</f>
        <v/>
      </c>
      <c r="V5">
        <f>HYPERLINK("https://klasma.github.io/Logging_HYLTE/klagomål/A 57960-2019.docx", "A 57960-2019")</f>
        <v/>
      </c>
      <c r="W5">
        <f>HYPERLINK("https://klasma.github.io/Logging_HYLTE/klagomålsmail/A 57960-2019.docx", "A 57960-2019")</f>
        <v/>
      </c>
      <c r="X5">
        <f>HYPERLINK("https://klasma.github.io/Logging_HYLTE/tillsyn/A 57960-2019.docx", "A 57960-2019")</f>
        <v/>
      </c>
      <c r="Y5">
        <f>HYPERLINK("https://klasma.github.io/Logging_HYLTE/tillsynsmail/A 57960-2019.docx", "A 57960-2019")</f>
        <v/>
      </c>
    </row>
    <row r="6" ht="15" customHeight="1">
      <c r="A6" t="inlineStr">
        <is>
          <t>A 19477-2022</t>
        </is>
      </c>
      <c r="B6" s="1" t="n">
        <v>44693</v>
      </c>
      <c r="C6" s="1" t="n">
        <v>45205</v>
      </c>
      <c r="D6" t="inlineStr">
        <is>
          <t>HALLANDS LÄN</t>
        </is>
      </c>
      <c r="E6" t="inlineStr">
        <is>
          <t>HYLTE</t>
        </is>
      </c>
      <c r="G6" t="n">
        <v>13</v>
      </c>
      <c r="H6" t="n">
        <v>2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Backsippa
Korallrot</t>
        </is>
      </c>
      <c r="S6">
        <f>HYPERLINK("https://klasma.github.io/Logging_HYLTE/artfynd/A 19477-2022.xlsx", "A 19477-2022")</f>
        <v/>
      </c>
      <c r="T6">
        <f>HYPERLINK("https://klasma.github.io/Logging_HYLTE/kartor/A 19477-2022.png", "A 19477-2022")</f>
        <v/>
      </c>
      <c r="V6">
        <f>HYPERLINK("https://klasma.github.io/Logging_HYLTE/klagomål/A 19477-2022.docx", "A 19477-2022")</f>
        <v/>
      </c>
      <c r="W6">
        <f>HYPERLINK("https://klasma.github.io/Logging_HYLTE/klagomålsmail/A 19477-2022.docx", "A 19477-2022")</f>
        <v/>
      </c>
      <c r="X6">
        <f>HYPERLINK("https://klasma.github.io/Logging_HYLTE/tillsyn/A 19477-2022.docx", "A 19477-2022")</f>
        <v/>
      </c>
      <c r="Y6">
        <f>HYPERLINK("https://klasma.github.io/Logging_HYLTE/tillsynsmail/A 19477-2022.docx", "A 19477-2022")</f>
        <v/>
      </c>
    </row>
    <row r="7" ht="15" customHeight="1">
      <c r="A7" t="inlineStr">
        <is>
          <t>A 39723-2018</t>
        </is>
      </c>
      <c r="B7" s="1" t="n">
        <v>43342</v>
      </c>
      <c r="C7" s="1" t="n">
        <v>45205</v>
      </c>
      <c r="D7" t="inlineStr">
        <is>
          <t>HALLANDS LÄN</t>
        </is>
      </c>
      <c r="E7" t="inlineStr">
        <is>
          <t>HYLTE</t>
        </is>
      </c>
      <c r="G7" t="n">
        <v>1.8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HYPERLINK("https://klasma.github.io/Logging_HYLTE/artfynd/A 39723-2018.xlsx", "A 39723-2018")</f>
        <v/>
      </c>
      <c r="T7">
        <f>HYPERLINK("https://klasma.github.io/Logging_HYLTE/kartor/A 39723-2018.png", "A 39723-2018")</f>
        <v/>
      </c>
      <c r="V7">
        <f>HYPERLINK("https://klasma.github.io/Logging_HYLTE/klagomål/A 39723-2018.docx", "A 39723-2018")</f>
        <v/>
      </c>
      <c r="W7">
        <f>HYPERLINK("https://klasma.github.io/Logging_HYLTE/klagomålsmail/A 39723-2018.docx", "A 39723-2018")</f>
        <v/>
      </c>
      <c r="X7">
        <f>HYPERLINK("https://klasma.github.io/Logging_HYLTE/tillsyn/A 39723-2018.docx", "A 39723-2018")</f>
        <v/>
      </c>
      <c r="Y7">
        <f>HYPERLINK("https://klasma.github.io/Logging_HYLTE/tillsynsmail/A 39723-2018.docx", "A 39723-2018")</f>
        <v/>
      </c>
    </row>
    <row r="8" ht="15" customHeight="1">
      <c r="A8" t="inlineStr">
        <is>
          <t>A 112-2019</t>
        </is>
      </c>
      <c r="B8" s="1" t="n">
        <v>43467</v>
      </c>
      <c r="C8" s="1" t="n">
        <v>45205</v>
      </c>
      <c r="D8" t="inlineStr">
        <is>
          <t>HALLANDS LÄN</t>
        </is>
      </c>
      <c r="E8" t="inlineStr">
        <is>
          <t>HYLTE</t>
        </is>
      </c>
      <c r="G8" t="n">
        <v>4.5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Tibast</t>
        </is>
      </c>
      <c r="S8">
        <f>HYPERLINK("https://klasma.github.io/Logging_HYLTE/artfynd/A 112-2019.xlsx", "A 112-2019")</f>
        <v/>
      </c>
      <c r="T8">
        <f>HYPERLINK("https://klasma.github.io/Logging_HYLTE/kartor/A 112-2019.png", "A 112-2019")</f>
        <v/>
      </c>
      <c r="V8">
        <f>HYPERLINK("https://klasma.github.io/Logging_HYLTE/klagomål/A 112-2019.docx", "A 112-2019")</f>
        <v/>
      </c>
      <c r="W8">
        <f>HYPERLINK("https://klasma.github.io/Logging_HYLTE/klagomålsmail/A 112-2019.docx", "A 112-2019")</f>
        <v/>
      </c>
      <c r="X8">
        <f>HYPERLINK("https://klasma.github.io/Logging_HYLTE/tillsyn/A 112-2019.docx", "A 112-2019")</f>
        <v/>
      </c>
      <c r="Y8">
        <f>HYPERLINK("https://klasma.github.io/Logging_HYLTE/tillsynsmail/A 112-2019.docx", "A 112-2019")</f>
        <v/>
      </c>
    </row>
    <row r="9" ht="15" customHeight="1">
      <c r="A9" t="inlineStr">
        <is>
          <t>A 25537-2020</t>
        </is>
      </c>
      <c r="B9" s="1" t="n">
        <v>43983</v>
      </c>
      <c r="C9" s="1" t="n">
        <v>45205</v>
      </c>
      <c r="D9" t="inlineStr">
        <is>
          <t>HALLANDS LÄN</t>
        </is>
      </c>
      <c r="E9" t="inlineStr">
        <is>
          <t>HYLTE</t>
        </is>
      </c>
      <c r="G9" t="n">
        <v>1.9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Borsttåg</t>
        </is>
      </c>
      <c r="S9">
        <f>HYPERLINK("https://klasma.github.io/Logging_HYLTE/artfynd/A 25537-2020.xlsx", "A 25537-2020")</f>
        <v/>
      </c>
      <c r="T9">
        <f>HYPERLINK("https://klasma.github.io/Logging_HYLTE/kartor/A 25537-2020.png", "A 25537-2020")</f>
        <v/>
      </c>
      <c r="V9">
        <f>HYPERLINK("https://klasma.github.io/Logging_HYLTE/klagomål/A 25537-2020.docx", "A 25537-2020")</f>
        <v/>
      </c>
      <c r="W9">
        <f>HYPERLINK("https://klasma.github.io/Logging_HYLTE/klagomålsmail/A 25537-2020.docx", "A 25537-2020")</f>
        <v/>
      </c>
      <c r="X9">
        <f>HYPERLINK("https://klasma.github.io/Logging_HYLTE/tillsyn/A 25537-2020.docx", "A 25537-2020")</f>
        <v/>
      </c>
      <c r="Y9">
        <f>HYPERLINK("https://klasma.github.io/Logging_HYLTE/tillsynsmail/A 25537-2020.docx", "A 25537-2020")</f>
        <v/>
      </c>
    </row>
    <row r="10" ht="15" customHeight="1">
      <c r="A10" t="inlineStr">
        <is>
          <t>A 6626-2022</t>
        </is>
      </c>
      <c r="B10" s="1" t="n">
        <v>44601</v>
      </c>
      <c r="C10" s="1" t="n">
        <v>45205</v>
      </c>
      <c r="D10" t="inlineStr">
        <is>
          <t>HALLANDS LÄN</t>
        </is>
      </c>
      <c r="E10" t="inlineStr">
        <is>
          <t>HYLTE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HYPERLINK("https://klasma.github.io/Logging_HYLTE/artfynd/A 6626-2022.xlsx", "A 6626-2022")</f>
        <v/>
      </c>
      <c r="T10">
        <f>HYPERLINK("https://klasma.github.io/Logging_HYLTE/kartor/A 6626-2022.png", "A 6626-2022")</f>
        <v/>
      </c>
      <c r="V10">
        <f>HYPERLINK("https://klasma.github.io/Logging_HYLTE/klagomål/A 6626-2022.docx", "A 6626-2022")</f>
        <v/>
      </c>
      <c r="W10">
        <f>HYPERLINK("https://klasma.github.io/Logging_HYLTE/klagomålsmail/A 6626-2022.docx", "A 6626-2022")</f>
        <v/>
      </c>
      <c r="X10">
        <f>HYPERLINK("https://klasma.github.io/Logging_HYLTE/tillsyn/A 6626-2022.docx", "A 6626-2022")</f>
        <v/>
      </c>
      <c r="Y10">
        <f>HYPERLINK("https://klasma.github.io/Logging_HYLTE/tillsynsmail/A 6626-2022.docx", "A 6626-2022")</f>
        <v/>
      </c>
    </row>
    <row r="11" ht="15" customHeight="1">
      <c r="A11" t="inlineStr">
        <is>
          <t>A 34357-2018</t>
        </is>
      </c>
      <c r="B11" s="1" t="n">
        <v>43319</v>
      </c>
      <c r="C11" s="1" t="n">
        <v>45205</v>
      </c>
      <c r="D11" t="inlineStr">
        <is>
          <t>HALLANDS LÄN</t>
        </is>
      </c>
      <c r="E11" t="inlineStr">
        <is>
          <t>HYLTE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41149-2018</t>
        </is>
      </c>
      <c r="B12" s="1" t="n">
        <v>43348</v>
      </c>
      <c r="C12" s="1" t="n">
        <v>45205</v>
      </c>
      <c r="D12" t="inlineStr">
        <is>
          <t>HALLANDS LÄN</t>
        </is>
      </c>
      <c r="E12" t="inlineStr">
        <is>
          <t>HYLTE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49291-2018</t>
        </is>
      </c>
      <c r="B13" s="1" t="n">
        <v>43374</v>
      </c>
      <c r="C13" s="1" t="n">
        <v>45205</v>
      </c>
      <c r="D13" t="inlineStr">
        <is>
          <t>HALLANDS LÄN</t>
        </is>
      </c>
      <c r="E13" t="inlineStr">
        <is>
          <t>HYLTE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58308-2018</t>
        </is>
      </c>
      <c r="B14" s="1" t="n">
        <v>43409</v>
      </c>
      <c r="C14" s="1" t="n">
        <v>45205</v>
      </c>
      <c r="D14" t="inlineStr">
        <is>
          <t>HALLANDS LÄN</t>
        </is>
      </c>
      <c r="E14" t="inlineStr">
        <is>
          <t>HYLTE</t>
        </is>
      </c>
      <c r="G14" t="n">
        <v>2.1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61870-2018</t>
        </is>
      </c>
      <c r="B15" s="1" t="n">
        <v>43413</v>
      </c>
      <c r="C15" s="1" t="n">
        <v>45205</v>
      </c>
      <c r="D15" t="inlineStr">
        <is>
          <t>HALLANDS LÄN</t>
        </is>
      </c>
      <c r="E15" t="inlineStr">
        <is>
          <t>HYLTE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61863-2018</t>
        </is>
      </c>
      <c r="B16" s="1" t="n">
        <v>43413</v>
      </c>
      <c r="C16" s="1" t="n">
        <v>45205</v>
      </c>
      <c r="D16" t="inlineStr">
        <is>
          <t>HALLANDS LÄN</t>
        </is>
      </c>
      <c r="E16" t="inlineStr">
        <is>
          <t>HYLTE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61876-2018</t>
        </is>
      </c>
      <c r="B17" s="1" t="n">
        <v>43413</v>
      </c>
      <c r="C17" s="1" t="n">
        <v>45205</v>
      </c>
      <c r="D17" t="inlineStr">
        <is>
          <t>HALLANDS LÄN</t>
        </is>
      </c>
      <c r="E17" t="inlineStr">
        <is>
          <t>HYLTE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62457-2018</t>
        </is>
      </c>
      <c r="B18" s="1" t="n">
        <v>43415</v>
      </c>
      <c r="C18" s="1" t="n">
        <v>45205</v>
      </c>
      <c r="D18" t="inlineStr">
        <is>
          <t>HALLANDS LÄN</t>
        </is>
      </c>
      <c r="E18" t="inlineStr">
        <is>
          <t>HYLTE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62459-2018</t>
        </is>
      </c>
      <c r="B19" s="1" t="n">
        <v>43415</v>
      </c>
      <c r="C19" s="1" t="n">
        <v>45205</v>
      </c>
      <c r="D19" t="inlineStr">
        <is>
          <t>HALLANDS LÄN</t>
        </is>
      </c>
      <c r="E19" t="inlineStr">
        <is>
          <t>HYLTE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62456-2018</t>
        </is>
      </c>
      <c r="B20" s="1" t="n">
        <v>43415</v>
      </c>
      <c r="C20" s="1" t="n">
        <v>45205</v>
      </c>
      <c r="D20" t="inlineStr">
        <is>
          <t>HALLANDS LÄN</t>
        </is>
      </c>
      <c r="E20" t="inlineStr">
        <is>
          <t>HYLTE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63178-2018</t>
        </is>
      </c>
      <c r="B21" s="1" t="n">
        <v>43418</v>
      </c>
      <c r="C21" s="1" t="n">
        <v>45205</v>
      </c>
      <c r="D21" t="inlineStr">
        <is>
          <t>HALLANDS LÄN</t>
        </is>
      </c>
      <c r="E21" t="inlineStr">
        <is>
          <t>HYLTE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64333-2018</t>
        </is>
      </c>
      <c r="B22" s="1" t="n">
        <v>43419</v>
      </c>
      <c r="C22" s="1" t="n">
        <v>45205</v>
      </c>
      <c r="D22" t="inlineStr">
        <is>
          <t>HALLANDS LÄN</t>
        </is>
      </c>
      <c r="E22" t="inlineStr">
        <is>
          <t>HYLTE</t>
        </is>
      </c>
      <c r="G22" t="n">
        <v>2.3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60322-2018</t>
        </is>
      </c>
      <c r="B23" s="1" t="n">
        <v>43420</v>
      </c>
      <c r="C23" s="1" t="n">
        <v>45205</v>
      </c>
      <c r="D23" t="inlineStr">
        <is>
          <t>HALLANDS LÄN</t>
        </is>
      </c>
      <c r="E23" t="inlineStr">
        <is>
          <t>HYLTE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60320-2018</t>
        </is>
      </c>
      <c r="B24" s="1" t="n">
        <v>43420</v>
      </c>
      <c r="C24" s="1" t="n">
        <v>45205</v>
      </c>
      <c r="D24" t="inlineStr">
        <is>
          <t>HALLANDS LÄN</t>
        </is>
      </c>
      <c r="E24" t="inlineStr">
        <is>
          <t>HYLTE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65014-2018</t>
        </is>
      </c>
      <c r="B25" s="1" t="n">
        <v>43423</v>
      </c>
      <c r="C25" s="1" t="n">
        <v>45205</v>
      </c>
      <c r="D25" t="inlineStr">
        <is>
          <t>HALLANDS LÄN</t>
        </is>
      </c>
      <c r="E25" t="inlineStr">
        <is>
          <t>HYLTE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60902-2018</t>
        </is>
      </c>
      <c r="B26" s="1" t="n">
        <v>43423</v>
      </c>
      <c r="C26" s="1" t="n">
        <v>45205</v>
      </c>
      <c r="D26" t="inlineStr">
        <is>
          <t>HALLANDS LÄN</t>
        </is>
      </c>
      <c r="E26" t="inlineStr">
        <is>
          <t>HYLTE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62170-2018</t>
        </is>
      </c>
      <c r="B27" s="1" t="n">
        <v>43425</v>
      </c>
      <c r="C27" s="1" t="n">
        <v>45205</v>
      </c>
      <c r="D27" t="inlineStr">
        <is>
          <t>HALLANDS LÄN</t>
        </is>
      </c>
      <c r="E27" t="inlineStr">
        <is>
          <t>HYLTE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64750-2018</t>
        </is>
      </c>
      <c r="B28" s="1" t="n">
        <v>43431</v>
      </c>
      <c r="C28" s="1" t="n">
        <v>45205</v>
      </c>
      <c r="D28" t="inlineStr">
        <is>
          <t>HALLANDS LÄN</t>
        </is>
      </c>
      <c r="E28" t="inlineStr">
        <is>
          <t>HYLTE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65308-2018</t>
        </is>
      </c>
      <c r="B29" s="1" t="n">
        <v>43432</v>
      </c>
      <c r="C29" s="1" t="n">
        <v>45205</v>
      </c>
      <c r="D29" t="inlineStr">
        <is>
          <t>HALLANDS LÄN</t>
        </is>
      </c>
      <c r="E29" t="inlineStr">
        <is>
          <t>HYLTE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67299-2018</t>
        </is>
      </c>
      <c r="B30" s="1" t="n">
        <v>43432</v>
      </c>
      <c r="C30" s="1" t="n">
        <v>45205</v>
      </c>
      <c r="D30" t="inlineStr">
        <is>
          <t>HALLANDS LÄN</t>
        </is>
      </c>
      <c r="E30" t="inlineStr">
        <is>
          <t>HYLTE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67306-2018</t>
        </is>
      </c>
      <c r="B31" s="1" t="n">
        <v>43432</v>
      </c>
      <c r="C31" s="1" t="n">
        <v>45205</v>
      </c>
      <c r="D31" t="inlineStr">
        <is>
          <t>HALLANDS LÄN</t>
        </is>
      </c>
      <c r="E31" t="inlineStr">
        <is>
          <t>HYLTE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65307-2018</t>
        </is>
      </c>
      <c r="B32" s="1" t="n">
        <v>43432</v>
      </c>
      <c r="C32" s="1" t="n">
        <v>45205</v>
      </c>
      <c r="D32" t="inlineStr">
        <is>
          <t>HALLANDS LÄN</t>
        </is>
      </c>
      <c r="E32" t="inlineStr">
        <is>
          <t>HYLTE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67251-2018</t>
        </is>
      </c>
      <c r="B33" s="1" t="n">
        <v>43432</v>
      </c>
      <c r="C33" s="1" t="n">
        <v>45205</v>
      </c>
      <c r="D33" t="inlineStr">
        <is>
          <t>HALLANDS LÄN</t>
        </is>
      </c>
      <c r="E33" t="inlineStr">
        <is>
          <t>HYLTE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65624-2018</t>
        </is>
      </c>
      <c r="B34" s="1" t="n">
        <v>43433</v>
      </c>
      <c r="C34" s="1" t="n">
        <v>45205</v>
      </c>
      <c r="D34" t="inlineStr">
        <is>
          <t>HALLANDS LÄN</t>
        </is>
      </c>
      <c r="E34" t="inlineStr">
        <is>
          <t>HYLTE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65814-2018</t>
        </is>
      </c>
      <c r="B35" s="1" t="n">
        <v>43433</v>
      </c>
      <c r="C35" s="1" t="n">
        <v>45205</v>
      </c>
      <c r="D35" t="inlineStr">
        <is>
          <t>HALLANDS LÄN</t>
        </is>
      </c>
      <c r="E35" t="inlineStr">
        <is>
          <t>HYLTE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67631-2018</t>
        </is>
      </c>
      <c r="B36" s="1" t="n">
        <v>43433</v>
      </c>
      <c r="C36" s="1" t="n">
        <v>45205</v>
      </c>
      <c r="D36" t="inlineStr">
        <is>
          <t>HALLANDS LÄN</t>
        </is>
      </c>
      <c r="E36" t="inlineStr">
        <is>
          <t>HYLTE</t>
        </is>
      </c>
      <c r="G36" t="n">
        <v>8.5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67501-2018</t>
        </is>
      </c>
      <c r="B37" s="1" t="n">
        <v>43433</v>
      </c>
      <c r="C37" s="1" t="n">
        <v>45205</v>
      </c>
      <c r="D37" t="inlineStr">
        <is>
          <t>HALLANDS LÄN</t>
        </is>
      </c>
      <c r="E37" t="inlineStr">
        <is>
          <t>HYLTE</t>
        </is>
      </c>
      <c r="G37" t="n">
        <v>4.4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66520-2018</t>
        </is>
      </c>
      <c r="B38" s="1" t="n">
        <v>43437</v>
      </c>
      <c r="C38" s="1" t="n">
        <v>45205</v>
      </c>
      <c r="D38" t="inlineStr">
        <is>
          <t>HALLANDS LÄN</t>
        </is>
      </c>
      <c r="E38" t="inlineStr">
        <is>
          <t>HYLTE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66518-2018</t>
        </is>
      </c>
      <c r="B39" s="1" t="n">
        <v>43437</v>
      </c>
      <c r="C39" s="1" t="n">
        <v>45205</v>
      </c>
      <c r="D39" t="inlineStr">
        <is>
          <t>HALLANDS LÄN</t>
        </is>
      </c>
      <c r="E39" t="inlineStr">
        <is>
          <t>HYLTE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66668-2018</t>
        </is>
      </c>
      <c r="B40" s="1" t="n">
        <v>43437</v>
      </c>
      <c r="C40" s="1" t="n">
        <v>45205</v>
      </c>
      <c r="D40" t="inlineStr">
        <is>
          <t>HALLANDS LÄN</t>
        </is>
      </c>
      <c r="E40" t="inlineStr">
        <is>
          <t>HYLTE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66687-2018</t>
        </is>
      </c>
      <c r="B41" s="1" t="n">
        <v>43437</v>
      </c>
      <c r="C41" s="1" t="n">
        <v>45205</v>
      </c>
      <c r="D41" t="inlineStr">
        <is>
          <t>HALLANDS LÄN</t>
        </is>
      </c>
      <c r="E41" t="inlineStr">
        <is>
          <t>HYLTE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66474-2018</t>
        </is>
      </c>
      <c r="B42" s="1" t="n">
        <v>43437</v>
      </c>
      <c r="C42" s="1" t="n">
        <v>45205</v>
      </c>
      <c r="D42" t="inlineStr">
        <is>
          <t>HALLANDS LÄN</t>
        </is>
      </c>
      <c r="E42" t="inlineStr">
        <is>
          <t>HYLTE</t>
        </is>
      </c>
      <c r="G42" t="n">
        <v>4.6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67898-2018</t>
        </is>
      </c>
      <c r="B43" s="1" t="n">
        <v>43437</v>
      </c>
      <c r="C43" s="1" t="n">
        <v>45205</v>
      </c>
      <c r="D43" t="inlineStr">
        <is>
          <t>HALLANDS LÄN</t>
        </is>
      </c>
      <c r="E43" t="inlineStr">
        <is>
          <t>HYLTE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69008-2018</t>
        </is>
      </c>
      <c r="B44" s="1" t="n">
        <v>43441</v>
      </c>
      <c r="C44" s="1" t="n">
        <v>45205</v>
      </c>
      <c r="D44" t="inlineStr">
        <is>
          <t>HALLANDS LÄN</t>
        </is>
      </c>
      <c r="E44" t="inlineStr">
        <is>
          <t>HYLTE</t>
        </is>
      </c>
      <c r="G44" t="n">
        <v>1.9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69005-2018</t>
        </is>
      </c>
      <c r="B45" s="1" t="n">
        <v>43441</v>
      </c>
      <c r="C45" s="1" t="n">
        <v>45205</v>
      </c>
      <c r="D45" t="inlineStr">
        <is>
          <t>HALLANDS LÄN</t>
        </is>
      </c>
      <c r="E45" t="inlineStr">
        <is>
          <t>HYLTE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17034-2019</t>
        </is>
      </c>
      <c r="B46" s="1" t="n">
        <v>43445</v>
      </c>
      <c r="C46" s="1" t="n">
        <v>45205</v>
      </c>
      <c r="D46" t="inlineStr">
        <is>
          <t>HALLANDS LÄN</t>
        </is>
      </c>
      <c r="E46" t="inlineStr">
        <is>
          <t>HYLTE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69756-2018</t>
        </is>
      </c>
      <c r="B47" s="1" t="n">
        <v>43447</v>
      </c>
      <c r="C47" s="1" t="n">
        <v>45205</v>
      </c>
      <c r="D47" t="inlineStr">
        <is>
          <t>HALLANDS LÄN</t>
        </is>
      </c>
      <c r="E47" t="inlineStr">
        <is>
          <t>HYLTE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69928-2018</t>
        </is>
      </c>
      <c r="B48" s="1" t="n">
        <v>43447</v>
      </c>
      <c r="C48" s="1" t="n">
        <v>45205</v>
      </c>
      <c r="D48" t="inlineStr">
        <is>
          <t>HALLANDS LÄN</t>
        </is>
      </c>
      <c r="E48" t="inlineStr">
        <is>
          <t>HYLTE</t>
        </is>
      </c>
      <c r="G48" t="n">
        <v>3.1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69628-2018</t>
        </is>
      </c>
      <c r="B49" s="1" t="n">
        <v>43447</v>
      </c>
      <c r="C49" s="1" t="n">
        <v>45205</v>
      </c>
      <c r="D49" t="inlineStr">
        <is>
          <t>HALLANDS LÄN</t>
        </is>
      </c>
      <c r="E49" t="inlineStr">
        <is>
          <t>HYLTE</t>
        </is>
      </c>
      <c r="G49" t="n">
        <v>5.2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71618-2018</t>
        </is>
      </c>
      <c r="B50" s="1" t="n">
        <v>43454</v>
      </c>
      <c r="C50" s="1" t="n">
        <v>45205</v>
      </c>
      <c r="D50" t="inlineStr">
        <is>
          <t>HALLANDS LÄN</t>
        </is>
      </c>
      <c r="E50" t="inlineStr">
        <is>
          <t>HYLTE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63-2019</t>
        </is>
      </c>
      <c r="B51" s="1" t="n">
        <v>43467</v>
      </c>
      <c r="C51" s="1" t="n">
        <v>45205</v>
      </c>
      <c r="D51" t="inlineStr">
        <is>
          <t>HALLANDS LÄN</t>
        </is>
      </c>
      <c r="E51" t="inlineStr">
        <is>
          <t>HYLTE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104-2019</t>
        </is>
      </c>
      <c r="B52" s="1" t="n">
        <v>43467</v>
      </c>
      <c r="C52" s="1" t="n">
        <v>45205</v>
      </c>
      <c r="D52" t="inlineStr">
        <is>
          <t>HALLANDS LÄN</t>
        </is>
      </c>
      <c r="E52" t="inlineStr">
        <is>
          <t>HYLTE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189-2019</t>
        </is>
      </c>
      <c r="B53" s="1" t="n">
        <v>43467</v>
      </c>
      <c r="C53" s="1" t="n">
        <v>45205</v>
      </c>
      <c r="D53" t="inlineStr">
        <is>
          <t>HALLANDS LÄN</t>
        </is>
      </c>
      <c r="E53" t="inlineStr">
        <is>
          <t>HYLTE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69-2019</t>
        </is>
      </c>
      <c r="B54" s="1" t="n">
        <v>43467</v>
      </c>
      <c r="C54" s="1" t="n">
        <v>45205</v>
      </c>
      <c r="D54" t="inlineStr">
        <is>
          <t>HALLANDS LÄN</t>
        </is>
      </c>
      <c r="E54" t="inlineStr">
        <is>
          <t>HYLTE</t>
        </is>
      </c>
      <c r="G54" t="n">
        <v>3.4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450-2019</t>
        </is>
      </c>
      <c r="B55" s="1" t="n">
        <v>43468</v>
      </c>
      <c r="C55" s="1" t="n">
        <v>45205</v>
      </c>
      <c r="D55" t="inlineStr">
        <is>
          <t>HALLANDS LÄN</t>
        </is>
      </c>
      <c r="E55" t="inlineStr">
        <is>
          <t>HYLTE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446-2019</t>
        </is>
      </c>
      <c r="B56" s="1" t="n">
        <v>43468</v>
      </c>
      <c r="C56" s="1" t="n">
        <v>45205</v>
      </c>
      <c r="D56" t="inlineStr">
        <is>
          <t>HALLANDS LÄN</t>
        </is>
      </c>
      <c r="E56" t="inlineStr">
        <is>
          <t>HYLTE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449-2019</t>
        </is>
      </c>
      <c r="B57" s="1" t="n">
        <v>43468</v>
      </c>
      <c r="C57" s="1" t="n">
        <v>45205</v>
      </c>
      <c r="D57" t="inlineStr">
        <is>
          <t>HALLANDS LÄN</t>
        </is>
      </c>
      <c r="E57" t="inlineStr">
        <is>
          <t>HYLTE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769-2019</t>
        </is>
      </c>
      <c r="B58" s="1" t="n">
        <v>43472</v>
      </c>
      <c r="C58" s="1" t="n">
        <v>45205</v>
      </c>
      <c r="D58" t="inlineStr">
        <is>
          <t>HALLANDS LÄN</t>
        </is>
      </c>
      <c r="E58" t="inlineStr">
        <is>
          <t>HYLTE</t>
        </is>
      </c>
      <c r="G58" t="n">
        <v>3.3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779-2019</t>
        </is>
      </c>
      <c r="B59" s="1" t="n">
        <v>43472</v>
      </c>
      <c r="C59" s="1" t="n">
        <v>45205</v>
      </c>
      <c r="D59" t="inlineStr">
        <is>
          <t>HALLANDS LÄN</t>
        </is>
      </c>
      <c r="E59" t="inlineStr">
        <is>
          <t>HYLTE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771-2019</t>
        </is>
      </c>
      <c r="B60" s="1" t="n">
        <v>43472</v>
      </c>
      <c r="C60" s="1" t="n">
        <v>45205</v>
      </c>
      <c r="D60" t="inlineStr">
        <is>
          <t>HALLANDS LÄN</t>
        </is>
      </c>
      <c r="E60" t="inlineStr">
        <is>
          <t>HYLTE</t>
        </is>
      </c>
      <c r="G60" t="n">
        <v>4.2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782-2019</t>
        </is>
      </c>
      <c r="B61" s="1" t="n">
        <v>43472</v>
      </c>
      <c r="C61" s="1" t="n">
        <v>45205</v>
      </c>
      <c r="D61" t="inlineStr">
        <is>
          <t>HALLANDS LÄN</t>
        </is>
      </c>
      <c r="E61" t="inlineStr">
        <is>
          <t>HYLTE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772-2019</t>
        </is>
      </c>
      <c r="B62" s="1" t="n">
        <v>43472</v>
      </c>
      <c r="C62" s="1" t="n">
        <v>45205</v>
      </c>
      <c r="D62" t="inlineStr">
        <is>
          <t>HALLANDS LÄN</t>
        </is>
      </c>
      <c r="E62" t="inlineStr">
        <is>
          <t>HYLTE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1387-2019</t>
        </is>
      </c>
      <c r="B63" s="1" t="n">
        <v>43473</v>
      </c>
      <c r="C63" s="1" t="n">
        <v>45205</v>
      </c>
      <c r="D63" t="inlineStr">
        <is>
          <t>HALLANDS LÄN</t>
        </is>
      </c>
      <c r="E63" t="inlineStr">
        <is>
          <t>HYLTE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1281-2019</t>
        </is>
      </c>
      <c r="B64" s="1" t="n">
        <v>43473</v>
      </c>
      <c r="C64" s="1" t="n">
        <v>45205</v>
      </c>
      <c r="D64" t="inlineStr">
        <is>
          <t>HALLANDS LÄN</t>
        </is>
      </c>
      <c r="E64" t="inlineStr">
        <is>
          <t>HYLTE</t>
        </is>
      </c>
      <c r="G64" t="n">
        <v>3.2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1422-2019</t>
        </is>
      </c>
      <c r="B65" s="1" t="n">
        <v>43473</v>
      </c>
      <c r="C65" s="1" t="n">
        <v>45205</v>
      </c>
      <c r="D65" t="inlineStr">
        <is>
          <t>HALLANDS LÄN</t>
        </is>
      </c>
      <c r="E65" t="inlineStr">
        <is>
          <t>HYLTE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1287-2019</t>
        </is>
      </c>
      <c r="B66" s="1" t="n">
        <v>43473</v>
      </c>
      <c r="C66" s="1" t="n">
        <v>45205</v>
      </c>
      <c r="D66" t="inlineStr">
        <is>
          <t>HALLANDS LÄN</t>
        </is>
      </c>
      <c r="E66" t="inlineStr">
        <is>
          <t>HYLTE</t>
        </is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2099-2019</t>
        </is>
      </c>
      <c r="B67" s="1" t="n">
        <v>43475</v>
      </c>
      <c r="C67" s="1" t="n">
        <v>45205</v>
      </c>
      <c r="D67" t="inlineStr">
        <is>
          <t>HALLANDS LÄN</t>
        </is>
      </c>
      <c r="E67" t="inlineStr">
        <is>
          <t>HYLTE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2094-2019</t>
        </is>
      </c>
      <c r="B68" s="1" t="n">
        <v>43475</v>
      </c>
      <c r="C68" s="1" t="n">
        <v>45205</v>
      </c>
      <c r="D68" t="inlineStr">
        <is>
          <t>HALLANDS LÄN</t>
        </is>
      </c>
      <c r="E68" t="inlineStr">
        <is>
          <t>HYLTE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2103-2019</t>
        </is>
      </c>
      <c r="B69" s="1" t="n">
        <v>43475</v>
      </c>
      <c r="C69" s="1" t="n">
        <v>45205</v>
      </c>
      <c r="D69" t="inlineStr">
        <is>
          <t>HALLANDS LÄN</t>
        </is>
      </c>
      <c r="E69" t="inlineStr">
        <is>
          <t>HYLTE</t>
        </is>
      </c>
      <c r="G69" t="n">
        <v>0.3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2539-2019</t>
        </is>
      </c>
      <c r="B70" s="1" t="n">
        <v>43476</v>
      </c>
      <c r="C70" s="1" t="n">
        <v>45205</v>
      </c>
      <c r="D70" t="inlineStr">
        <is>
          <t>HALLANDS LÄN</t>
        </is>
      </c>
      <c r="E70" t="inlineStr">
        <is>
          <t>HYLTE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2861-2019</t>
        </is>
      </c>
      <c r="B71" s="1" t="n">
        <v>43479</v>
      </c>
      <c r="C71" s="1" t="n">
        <v>45205</v>
      </c>
      <c r="D71" t="inlineStr">
        <is>
          <t>HALLANDS LÄN</t>
        </is>
      </c>
      <c r="E71" t="inlineStr">
        <is>
          <t>HYLTE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2858-2019</t>
        </is>
      </c>
      <c r="B72" s="1" t="n">
        <v>43479</v>
      </c>
      <c r="C72" s="1" t="n">
        <v>45205</v>
      </c>
      <c r="D72" t="inlineStr">
        <is>
          <t>HALLANDS LÄN</t>
        </is>
      </c>
      <c r="E72" t="inlineStr">
        <is>
          <t>HYLTE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5659-2019</t>
        </is>
      </c>
      <c r="B73" s="1" t="n">
        <v>43482</v>
      </c>
      <c r="C73" s="1" t="n">
        <v>45205</v>
      </c>
      <c r="D73" t="inlineStr">
        <is>
          <t>HALLANDS LÄN</t>
        </is>
      </c>
      <c r="E73" t="inlineStr">
        <is>
          <t>HYLTE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4215-2019</t>
        </is>
      </c>
      <c r="B74" s="1" t="n">
        <v>43483</v>
      </c>
      <c r="C74" s="1" t="n">
        <v>45205</v>
      </c>
      <c r="D74" t="inlineStr">
        <is>
          <t>HALLANDS LÄN</t>
        </is>
      </c>
      <c r="E74" t="inlineStr">
        <is>
          <t>HYLTE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6023-2019</t>
        </is>
      </c>
      <c r="B75" s="1" t="n">
        <v>43493</v>
      </c>
      <c r="C75" s="1" t="n">
        <v>45205</v>
      </c>
      <c r="D75" t="inlineStr">
        <is>
          <t>HALLANDS LÄN</t>
        </is>
      </c>
      <c r="E75" t="inlineStr">
        <is>
          <t>HYLTE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8668-2019</t>
        </is>
      </c>
      <c r="B76" s="1" t="n">
        <v>43503</v>
      </c>
      <c r="C76" s="1" t="n">
        <v>45205</v>
      </c>
      <c r="D76" t="inlineStr">
        <is>
          <t>HALLANDS LÄN</t>
        </is>
      </c>
      <c r="E76" t="inlineStr">
        <is>
          <t>HYLTE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8626-2019</t>
        </is>
      </c>
      <c r="B77" s="1" t="n">
        <v>43503</v>
      </c>
      <c r="C77" s="1" t="n">
        <v>45205</v>
      </c>
      <c r="D77" t="inlineStr">
        <is>
          <t>HALLANDS LÄN</t>
        </is>
      </c>
      <c r="E77" t="inlineStr">
        <is>
          <t>HYLTE</t>
        </is>
      </c>
      <c r="G77" t="n">
        <v>3.5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9196-2019</t>
        </is>
      </c>
      <c r="B78" s="1" t="n">
        <v>43505</v>
      </c>
      <c r="C78" s="1" t="n">
        <v>45205</v>
      </c>
      <c r="D78" t="inlineStr">
        <is>
          <t>HALLANDS LÄN</t>
        </is>
      </c>
      <c r="E78" t="inlineStr">
        <is>
          <t>HYLTE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11270-2019</t>
        </is>
      </c>
      <c r="B79" s="1" t="n">
        <v>43516</v>
      </c>
      <c r="C79" s="1" t="n">
        <v>45205</v>
      </c>
      <c r="D79" t="inlineStr">
        <is>
          <t>HALLANDS LÄN</t>
        </is>
      </c>
      <c r="E79" t="inlineStr">
        <is>
          <t>HYLTE</t>
        </is>
      </c>
      <c r="G79" t="n">
        <v>2.4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11272-2019</t>
        </is>
      </c>
      <c r="B80" s="1" t="n">
        <v>43516</v>
      </c>
      <c r="C80" s="1" t="n">
        <v>45205</v>
      </c>
      <c r="D80" t="inlineStr">
        <is>
          <t>HALLANDS LÄN</t>
        </is>
      </c>
      <c r="E80" t="inlineStr">
        <is>
          <t>HYLTE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11276-2019</t>
        </is>
      </c>
      <c r="B81" s="1" t="n">
        <v>43516</v>
      </c>
      <c r="C81" s="1" t="n">
        <v>45205</v>
      </c>
      <c r="D81" t="inlineStr">
        <is>
          <t>HALLANDS LÄN</t>
        </is>
      </c>
      <c r="E81" t="inlineStr">
        <is>
          <t>HYLTE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11330-2019</t>
        </is>
      </c>
      <c r="B82" s="1" t="n">
        <v>43516</v>
      </c>
      <c r="C82" s="1" t="n">
        <v>45205</v>
      </c>
      <c r="D82" t="inlineStr">
        <is>
          <t>HALLANDS LÄN</t>
        </is>
      </c>
      <c r="E82" t="inlineStr">
        <is>
          <t>HYLTE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11327-2019</t>
        </is>
      </c>
      <c r="B83" s="1" t="n">
        <v>43516</v>
      </c>
      <c r="C83" s="1" t="n">
        <v>45205</v>
      </c>
      <c r="D83" t="inlineStr">
        <is>
          <t>HALLANDS LÄN</t>
        </is>
      </c>
      <c r="E83" t="inlineStr">
        <is>
          <t>HYLTE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11925-2019</t>
        </is>
      </c>
      <c r="B84" s="1" t="n">
        <v>43521</v>
      </c>
      <c r="C84" s="1" t="n">
        <v>45205</v>
      </c>
      <c r="D84" t="inlineStr">
        <is>
          <t>HALLANDS LÄN</t>
        </is>
      </c>
      <c r="E84" t="inlineStr">
        <is>
          <t>HYLTE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12373-2019</t>
        </is>
      </c>
      <c r="B85" s="1" t="n">
        <v>43523</v>
      </c>
      <c r="C85" s="1" t="n">
        <v>45205</v>
      </c>
      <c r="D85" t="inlineStr">
        <is>
          <t>HALLANDS LÄN</t>
        </is>
      </c>
      <c r="E85" t="inlineStr">
        <is>
          <t>HYLTE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12670-2019</t>
        </is>
      </c>
      <c r="B86" s="1" t="n">
        <v>43524</v>
      </c>
      <c r="C86" s="1" t="n">
        <v>45205</v>
      </c>
      <c r="D86" t="inlineStr">
        <is>
          <t>HALLANDS LÄN</t>
        </is>
      </c>
      <c r="E86" t="inlineStr">
        <is>
          <t>HYLTE</t>
        </is>
      </c>
      <c r="G86" t="n">
        <v>2.1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13076-2019</t>
        </is>
      </c>
      <c r="B87" s="1" t="n">
        <v>43528</v>
      </c>
      <c r="C87" s="1" t="n">
        <v>45205</v>
      </c>
      <c r="D87" t="inlineStr">
        <is>
          <t>HALLANDS LÄN</t>
        </is>
      </c>
      <c r="E87" t="inlineStr">
        <is>
          <t>HYLTE</t>
        </is>
      </c>
      <c r="F87" t="inlineStr">
        <is>
          <t>Bergvik skog väst AB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13729-2019</t>
        </is>
      </c>
      <c r="B88" s="1" t="n">
        <v>43531</v>
      </c>
      <c r="C88" s="1" t="n">
        <v>45205</v>
      </c>
      <c r="D88" t="inlineStr">
        <is>
          <t>HALLANDS LÄN</t>
        </is>
      </c>
      <c r="E88" t="inlineStr">
        <is>
          <t>HYLTE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14551-2019</t>
        </is>
      </c>
      <c r="B89" s="1" t="n">
        <v>43535</v>
      </c>
      <c r="C89" s="1" t="n">
        <v>45205</v>
      </c>
      <c r="D89" t="inlineStr">
        <is>
          <t>HALLANDS LÄN</t>
        </is>
      </c>
      <c r="E89" t="inlineStr">
        <is>
          <t>HYLTE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14466-2019</t>
        </is>
      </c>
      <c r="B90" s="1" t="n">
        <v>43536</v>
      </c>
      <c r="C90" s="1" t="n">
        <v>45205</v>
      </c>
      <c r="D90" t="inlineStr">
        <is>
          <t>HALLANDS LÄN</t>
        </is>
      </c>
      <c r="E90" t="inlineStr">
        <is>
          <t>HYLTE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14468-2019</t>
        </is>
      </c>
      <c r="B91" s="1" t="n">
        <v>43536</v>
      </c>
      <c r="C91" s="1" t="n">
        <v>45205</v>
      </c>
      <c r="D91" t="inlineStr">
        <is>
          <t>HALLANDS LÄN</t>
        </is>
      </c>
      <c r="E91" t="inlineStr">
        <is>
          <t>HYLTE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15436-2019</t>
        </is>
      </c>
      <c r="B92" s="1" t="n">
        <v>43542</v>
      </c>
      <c r="C92" s="1" t="n">
        <v>45205</v>
      </c>
      <c r="D92" t="inlineStr">
        <is>
          <t>HALLANDS LÄN</t>
        </is>
      </c>
      <c r="E92" t="inlineStr">
        <is>
          <t>HYLTE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15432-2019</t>
        </is>
      </c>
      <c r="B93" s="1" t="n">
        <v>43542</v>
      </c>
      <c r="C93" s="1" t="n">
        <v>45205</v>
      </c>
      <c r="D93" t="inlineStr">
        <is>
          <t>HALLANDS LÄN</t>
        </is>
      </c>
      <c r="E93" t="inlineStr">
        <is>
          <t>HYLTE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15435-2019</t>
        </is>
      </c>
      <c r="B94" s="1" t="n">
        <v>43542</v>
      </c>
      <c r="C94" s="1" t="n">
        <v>45205</v>
      </c>
      <c r="D94" t="inlineStr">
        <is>
          <t>HALLANDS LÄN</t>
        </is>
      </c>
      <c r="E94" t="inlineStr">
        <is>
          <t>HYLTE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15534-2019</t>
        </is>
      </c>
      <c r="B95" s="1" t="n">
        <v>43542</v>
      </c>
      <c r="C95" s="1" t="n">
        <v>45205</v>
      </c>
      <c r="D95" t="inlineStr">
        <is>
          <t>HALLANDS LÄN</t>
        </is>
      </c>
      <c r="E95" t="inlineStr">
        <is>
          <t>HYLTE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16054-2019</t>
        </is>
      </c>
      <c r="B96" s="1" t="n">
        <v>43544</v>
      </c>
      <c r="C96" s="1" t="n">
        <v>45205</v>
      </c>
      <c r="D96" t="inlineStr">
        <is>
          <t>HALLANDS LÄN</t>
        </is>
      </c>
      <c r="E96" t="inlineStr">
        <is>
          <t>HYLTE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16271-2019</t>
        </is>
      </c>
      <c r="B97" s="1" t="n">
        <v>43545</v>
      </c>
      <c r="C97" s="1" t="n">
        <v>45205</v>
      </c>
      <c r="D97" t="inlineStr">
        <is>
          <t>HALLANDS LÄN</t>
        </is>
      </c>
      <c r="E97" t="inlineStr">
        <is>
          <t>HYLTE</t>
        </is>
      </c>
      <c r="G97" t="n">
        <v>2.9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16297-2019</t>
        </is>
      </c>
      <c r="B98" s="1" t="n">
        <v>43545</v>
      </c>
      <c r="C98" s="1" t="n">
        <v>45205</v>
      </c>
      <c r="D98" t="inlineStr">
        <is>
          <t>HALLANDS LÄN</t>
        </is>
      </c>
      <c r="E98" t="inlineStr">
        <is>
          <t>HYLTE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16829-2019</t>
        </is>
      </c>
      <c r="B99" s="1" t="n">
        <v>43549</v>
      </c>
      <c r="C99" s="1" t="n">
        <v>45205</v>
      </c>
      <c r="D99" t="inlineStr">
        <is>
          <t>HALLANDS LÄN</t>
        </is>
      </c>
      <c r="E99" t="inlineStr">
        <is>
          <t>HYLTE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16828-2019</t>
        </is>
      </c>
      <c r="B100" s="1" t="n">
        <v>43549</v>
      </c>
      <c r="C100" s="1" t="n">
        <v>45205</v>
      </c>
      <c r="D100" t="inlineStr">
        <is>
          <t>HALLANDS LÄN</t>
        </is>
      </c>
      <c r="E100" t="inlineStr">
        <is>
          <t>HYLTE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16930-2019</t>
        </is>
      </c>
      <c r="B101" s="1" t="n">
        <v>43550</v>
      </c>
      <c r="C101" s="1" t="n">
        <v>45205</v>
      </c>
      <c r="D101" t="inlineStr">
        <is>
          <t>HALLANDS LÄN</t>
        </is>
      </c>
      <c r="E101" t="inlineStr">
        <is>
          <t>HYLTE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16915-2019</t>
        </is>
      </c>
      <c r="B102" s="1" t="n">
        <v>43550</v>
      </c>
      <c r="C102" s="1" t="n">
        <v>45205</v>
      </c>
      <c r="D102" t="inlineStr">
        <is>
          <t>HALLANDS LÄN</t>
        </is>
      </c>
      <c r="E102" t="inlineStr">
        <is>
          <t>HYLTE</t>
        </is>
      </c>
      <c r="G102" t="n">
        <v>4.2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17406-2019</t>
        </is>
      </c>
      <c r="B103" s="1" t="n">
        <v>43552</v>
      </c>
      <c r="C103" s="1" t="n">
        <v>45205</v>
      </c>
      <c r="D103" t="inlineStr">
        <is>
          <t>HALLANDS LÄN</t>
        </is>
      </c>
      <c r="E103" t="inlineStr">
        <is>
          <t>HYLTE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17407-2019</t>
        </is>
      </c>
      <c r="B104" s="1" t="n">
        <v>43552</v>
      </c>
      <c r="C104" s="1" t="n">
        <v>45205</v>
      </c>
      <c r="D104" t="inlineStr">
        <is>
          <t>HALLANDS LÄN</t>
        </is>
      </c>
      <c r="E104" t="inlineStr">
        <is>
          <t>HYLTE</t>
        </is>
      </c>
      <c r="G104" t="n">
        <v>5.9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17558-2019</t>
        </is>
      </c>
      <c r="B105" s="1" t="n">
        <v>43553</v>
      </c>
      <c r="C105" s="1" t="n">
        <v>45205</v>
      </c>
      <c r="D105" t="inlineStr">
        <is>
          <t>HALLANDS LÄN</t>
        </is>
      </c>
      <c r="E105" t="inlineStr">
        <is>
          <t>HYLTE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18252-2019</t>
        </is>
      </c>
      <c r="B106" s="1" t="n">
        <v>43557</v>
      </c>
      <c r="C106" s="1" t="n">
        <v>45205</v>
      </c>
      <c r="D106" t="inlineStr">
        <is>
          <t>HALLANDS LÄN</t>
        </is>
      </c>
      <c r="E106" t="inlineStr">
        <is>
          <t>HYLTE</t>
        </is>
      </c>
      <c r="G106" t="n">
        <v>3.3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18231-2019</t>
        </is>
      </c>
      <c r="B107" s="1" t="n">
        <v>43558</v>
      </c>
      <c r="C107" s="1" t="n">
        <v>45205</v>
      </c>
      <c r="D107" t="inlineStr">
        <is>
          <t>HALLANDS LÄN</t>
        </is>
      </c>
      <c r="E107" t="inlineStr">
        <is>
          <t>HYLTE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18226-2019</t>
        </is>
      </c>
      <c r="B108" s="1" t="n">
        <v>43558</v>
      </c>
      <c r="C108" s="1" t="n">
        <v>45205</v>
      </c>
      <c r="D108" t="inlineStr">
        <is>
          <t>HALLANDS LÄN</t>
        </is>
      </c>
      <c r="E108" t="inlineStr">
        <is>
          <t>HYLTE</t>
        </is>
      </c>
      <c r="G108" t="n">
        <v>4.9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18990-2019</t>
        </is>
      </c>
      <c r="B109" s="1" t="n">
        <v>43563</v>
      </c>
      <c r="C109" s="1" t="n">
        <v>45205</v>
      </c>
      <c r="D109" t="inlineStr">
        <is>
          <t>HALLANDS LÄN</t>
        </is>
      </c>
      <c r="E109" t="inlineStr">
        <is>
          <t>HYLTE</t>
        </is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19188-2019</t>
        </is>
      </c>
      <c r="B110" s="1" t="n">
        <v>43564</v>
      </c>
      <c r="C110" s="1" t="n">
        <v>45205</v>
      </c>
      <c r="D110" t="inlineStr">
        <is>
          <t>HALLANDS LÄN</t>
        </is>
      </c>
      <c r="E110" t="inlineStr">
        <is>
          <t>HYLTE</t>
        </is>
      </c>
      <c r="G110" t="n">
        <v>4.5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19223-2019</t>
        </is>
      </c>
      <c r="B111" s="1" t="n">
        <v>43564</v>
      </c>
      <c r="C111" s="1" t="n">
        <v>45205</v>
      </c>
      <c r="D111" t="inlineStr">
        <is>
          <t>HALLANDS LÄN</t>
        </is>
      </c>
      <c r="E111" t="inlineStr">
        <is>
          <t>HYLTE</t>
        </is>
      </c>
      <c r="G111" t="n">
        <v>3.4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19284-2019</t>
        </is>
      </c>
      <c r="B112" s="1" t="n">
        <v>43565</v>
      </c>
      <c r="C112" s="1" t="n">
        <v>45205</v>
      </c>
      <c r="D112" t="inlineStr">
        <is>
          <t>HALLANDS LÄN</t>
        </is>
      </c>
      <c r="E112" t="inlineStr">
        <is>
          <t>HYLTE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19994-2019</t>
        </is>
      </c>
      <c r="B113" s="1" t="n">
        <v>43566</v>
      </c>
      <c r="C113" s="1" t="n">
        <v>45205</v>
      </c>
      <c r="D113" t="inlineStr">
        <is>
          <t>HALLANDS LÄN</t>
        </is>
      </c>
      <c r="E113" t="inlineStr">
        <is>
          <t>HYLTE</t>
        </is>
      </c>
      <c r="G113" t="n">
        <v>4.6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20124-2019</t>
        </is>
      </c>
      <c r="B114" s="1" t="n">
        <v>43570</v>
      </c>
      <c r="C114" s="1" t="n">
        <v>45205</v>
      </c>
      <c r="D114" t="inlineStr">
        <is>
          <t>HALLANDS LÄN</t>
        </is>
      </c>
      <c r="E114" t="inlineStr">
        <is>
          <t>HYLTE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20735-2019</t>
        </is>
      </c>
      <c r="B115" s="1" t="n">
        <v>43573</v>
      </c>
      <c r="C115" s="1" t="n">
        <v>45205</v>
      </c>
      <c r="D115" t="inlineStr">
        <is>
          <t>HALLANDS LÄN</t>
        </is>
      </c>
      <c r="E115" t="inlineStr">
        <is>
          <t>HYLTE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21649-2019</t>
        </is>
      </c>
      <c r="B116" s="1" t="n">
        <v>43581</v>
      </c>
      <c r="C116" s="1" t="n">
        <v>45205</v>
      </c>
      <c r="D116" t="inlineStr">
        <is>
          <t>HALLANDS LÄN</t>
        </is>
      </c>
      <c r="E116" t="inlineStr">
        <is>
          <t>HYLTE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21988-2019</t>
        </is>
      </c>
      <c r="B117" s="1" t="n">
        <v>43584</v>
      </c>
      <c r="C117" s="1" t="n">
        <v>45205</v>
      </c>
      <c r="D117" t="inlineStr">
        <is>
          <t>HALLANDS LÄN</t>
        </is>
      </c>
      <c r="E117" t="inlineStr">
        <is>
          <t>HYLTE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22407-2019</t>
        </is>
      </c>
      <c r="B118" s="1" t="n">
        <v>43587</v>
      </c>
      <c r="C118" s="1" t="n">
        <v>45205</v>
      </c>
      <c r="D118" t="inlineStr">
        <is>
          <t>HALLANDS LÄN</t>
        </is>
      </c>
      <c r="E118" t="inlineStr">
        <is>
          <t>HYLTE</t>
        </is>
      </c>
      <c r="G118" t="n">
        <v>3.4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26354-2019</t>
        </is>
      </c>
      <c r="B119" s="1" t="n">
        <v>43606</v>
      </c>
      <c r="C119" s="1" t="n">
        <v>45205</v>
      </c>
      <c r="D119" t="inlineStr">
        <is>
          <t>HALLANDS LÄN</t>
        </is>
      </c>
      <c r="E119" t="inlineStr">
        <is>
          <t>HYLTE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26454-2019</t>
        </is>
      </c>
      <c r="B120" s="1" t="n">
        <v>43612</v>
      </c>
      <c r="C120" s="1" t="n">
        <v>45205</v>
      </c>
      <c r="D120" t="inlineStr">
        <is>
          <t>HALLANDS LÄN</t>
        </is>
      </c>
      <c r="E120" t="inlineStr">
        <is>
          <t>HYLTE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26455-2019</t>
        </is>
      </c>
      <c r="B121" s="1" t="n">
        <v>43612</v>
      </c>
      <c r="C121" s="1" t="n">
        <v>45205</v>
      </c>
      <c r="D121" t="inlineStr">
        <is>
          <t>HALLANDS LÄN</t>
        </is>
      </c>
      <c r="E121" t="inlineStr">
        <is>
          <t>HYLTE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26463-2019</t>
        </is>
      </c>
      <c r="B122" s="1" t="n">
        <v>43612</v>
      </c>
      <c r="C122" s="1" t="n">
        <v>45205</v>
      </c>
      <c r="D122" t="inlineStr">
        <is>
          <t>HALLANDS LÄN</t>
        </is>
      </c>
      <c r="E122" t="inlineStr">
        <is>
          <t>HYLTE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28901-2019</t>
        </is>
      </c>
      <c r="B123" s="1" t="n">
        <v>43616</v>
      </c>
      <c r="C123" s="1" t="n">
        <v>45205</v>
      </c>
      <c r="D123" t="inlineStr">
        <is>
          <t>HALLANDS LÄN</t>
        </is>
      </c>
      <c r="E123" t="inlineStr">
        <is>
          <t>HYLTE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27638-2019</t>
        </is>
      </c>
      <c r="B124" s="1" t="n">
        <v>43619</v>
      </c>
      <c r="C124" s="1" t="n">
        <v>45205</v>
      </c>
      <c r="D124" t="inlineStr">
        <is>
          <t>HALLANDS LÄN</t>
        </is>
      </c>
      <c r="E124" t="inlineStr">
        <is>
          <t>HYLTE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27848-2019</t>
        </is>
      </c>
      <c r="B125" s="1" t="n">
        <v>43620</v>
      </c>
      <c r="C125" s="1" t="n">
        <v>45205</v>
      </c>
      <c r="D125" t="inlineStr">
        <is>
          <t>HALLANDS LÄN</t>
        </is>
      </c>
      <c r="E125" t="inlineStr">
        <is>
          <t>HYLTE</t>
        </is>
      </c>
      <c r="G125" t="n">
        <v>3.7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27854-2019</t>
        </is>
      </c>
      <c r="B126" s="1" t="n">
        <v>43620</v>
      </c>
      <c r="C126" s="1" t="n">
        <v>45205</v>
      </c>
      <c r="D126" t="inlineStr">
        <is>
          <t>HALLANDS LÄN</t>
        </is>
      </c>
      <c r="E126" t="inlineStr">
        <is>
          <t>HYLTE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34479-2019</t>
        </is>
      </c>
      <c r="B127" s="1" t="n">
        <v>43656</v>
      </c>
      <c r="C127" s="1" t="n">
        <v>45205</v>
      </c>
      <c r="D127" t="inlineStr">
        <is>
          <t>HALLANDS LÄN</t>
        </is>
      </c>
      <c r="E127" t="inlineStr">
        <is>
          <t>HYLTE</t>
        </is>
      </c>
      <c r="G127" t="n">
        <v>3.7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34835-2019</t>
        </is>
      </c>
      <c r="B128" s="1" t="n">
        <v>43658</v>
      </c>
      <c r="C128" s="1" t="n">
        <v>45205</v>
      </c>
      <c r="D128" t="inlineStr">
        <is>
          <t>HALLANDS LÄN</t>
        </is>
      </c>
      <c r="E128" t="inlineStr">
        <is>
          <t>HYLTE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35435-2019</t>
        </is>
      </c>
      <c r="B129" s="1" t="n">
        <v>43663</v>
      </c>
      <c r="C129" s="1" t="n">
        <v>45205</v>
      </c>
      <c r="D129" t="inlineStr">
        <is>
          <t>HALLANDS LÄN</t>
        </is>
      </c>
      <c r="E129" t="inlineStr">
        <is>
          <t>HYLTE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35652-2019</t>
        </is>
      </c>
      <c r="B130" s="1" t="n">
        <v>43664</v>
      </c>
      <c r="C130" s="1" t="n">
        <v>45205</v>
      </c>
      <c r="D130" t="inlineStr">
        <is>
          <t>HALLANDS LÄN</t>
        </is>
      </c>
      <c r="E130" t="inlineStr">
        <is>
          <t>HYLTE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35774-2019</t>
        </is>
      </c>
      <c r="B131" s="1" t="n">
        <v>43665</v>
      </c>
      <c r="C131" s="1" t="n">
        <v>45205</v>
      </c>
      <c r="D131" t="inlineStr">
        <is>
          <t>HALLANDS LÄN</t>
        </is>
      </c>
      <c r="E131" t="inlineStr">
        <is>
          <t>HYLTE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35874-2019</t>
        </is>
      </c>
      <c r="B132" s="1" t="n">
        <v>43665</v>
      </c>
      <c r="C132" s="1" t="n">
        <v>45205</v>
      </c>
      <c r="D132" t="inlineStr">
        <is>
          <t>HALLANDS LÄN</t>
        </is>
      </c>
      <c r="E132" t="inlineStr">
        <is>
          <t>HYLTE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36033-2019</t>
        </is>
      </c>
      <c r="B133" s="1" t="n">
        <v>43668</v>
      </c>
      <c r="C133" s="1" t="n">
        <v>45205</v>
      </c>
      <c r="D133" t="inlineStr">
        <is>
          <t>HALLANDS LÄN</t>
        </is>
      </c>
      <c r="E133" t="inlineStr">
        <is>
          <t>HYLTE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36036-2019</t>
        </is>
      </c>
      <c r="B134" s="1" t="n">
        <v>43668</v>
      </c>
      <c r="C134" s="1" t="n">
        <v>45205</v>
      </c>
      <c r="D134" t="inlineStr">
        <is>
          <t>HALLANDS LÄN</t>
        </is>
      </c>
      <c r="E134" t="inlineStr">
        <is>
          <t>HYLTE</t>
        </is>
      </c>
      <c r="G134" t="n">
        <v>0.3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36030-2019</t>
        </is>
      </c>
      <c r="B135" s="1" t="n">
        <v>43668</v>
      </c>
      <c r="C135" s="1" t="n">
        <v>45205</v>
      </c>
      <c r="D135" t="inlineStr">
        <is>
          <t>HALLANDS LÄN</t>
        </is>
      </c>
      <c r="E135" t="inlineStr">
        <is>
          <t>HYLTE</t>
        </is>
      </c>
      <c r="G135" t="n">
        <v>6.3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36035-2019</t>
        </is>
      </c>
      <c r="B136" s="1" t="n">
        <v>43668</v>
      </c>
      <c r="C136" s="1" t="n">
        <v>45205</v>
      </c>
      <c r="D136" t="inlineStr">
        <is>
          <t>HALLANDS LÄN</t>
        </is>
      </c>
      <c r="E136" t="inlineStr">
        <is>
          <t>HYLTE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37690-2019</t>
        </is>
      </c>
      <c r="B137" s="1" t="n">
        <v>43682</v>
      </c>
      <c r="C137" s="1" t="n">
        <v>45205</v>
      </c>
      <c r="D137" t="inlineStr">
        <is>
          <t>HALLANDS LÄN</t>
        </is>
      </c>
      <c r="E137" t="inlineStr">
        <is>
          <t>HYLTE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37672-2019</t>
        </is>
      </c>
      <c r="B138" s="1" t="n">
        <v>43682</v>
      </c>
      <c r="C138" s="1" t="n">
        <v>45205</v>
      </c>
      <c r="D138" t="inlineStr">
        <is>
          <t>HALLANDS LÄN</t>
        </is>
      </c>
      <c r="E138" t="inlineStr">
        <is>
          <t>HYLTE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37692-2019</t>
        </is>
      </c>
      <c r="B139" s="1" t="n">
        <v>43682</v>
      </c>
      <c r="C139" s="1" t="n">
        <v>45205</v>
      </c>
      <c r="D139" t="inlineStr">
        <is>
          <t>HALLANDS LÄN</t>
        </is>
      </c>
      <c r="E139" t="inlineStr">
        <is>
          <t>HYLTE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37682-2019</t>
        </is>
      </c>
      <c r="B140" s="1" t="n">
        <v>43682</v>
      </c>
      <c r="C140" s="1" t="n">
        <v>45205</v>
      </c>
      <c r="D140" t="inlineStr">
        <is>
          <t>HALLANDS LÄN</t>
        </is>
      </c>
      <c r="E140" t="inlineStr">
        <is>
          <t>HYLTE</t>
        </is>
      </c>
      <c r="G140" t="n">
        <v>0.4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37686-2019</t>
        </is>
      </c>
      <c r="B141" s="1" t="n">
        <v>43682</v>
      </c>
      <c r="C141" s="1" t="n">
        <v>45205</v>
      </c>
      <c r="D141" t="inlineStr">
        <is>
          <t>HALLANDS LÄN</t>
        </is>
      </c>
      <c r="E141" t="inlineStr">
        <is>
          <t>HYLTE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38933-2019</t>
        </is>
      </c>
      <c r="B142" s="1" t="n">
        <v>43689</v>
      </c>
      <c r="C142" s="1" t="n">
        <v>45205</v>
      </c>
      <c r="D142" t="inlineStr">
        <is>
          <t>HALLANDS LÄN</t>
        </is>
      </c>
      <c r="E142" t="inlineStr">
        <is>
          <t>HYLTE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42989-2019</t>
        </is>
      </c>
      <c r="B143" s="1" t="n">
        <v>43705</v>
      </c>
      <c r="C143" s="1" t="n">
        <v>45205</v>
      </c>
      <c r="D143" t="inlineStr">
        <is>
          <t>HALLANDS LÄN</t>
        </is>
      </c>
      <c r="E143" t="inlineStr">
        <is>
          <t>HYLTE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43497-2019</t>
        </is>
      </c>
      <c r="B144" s="1" t="n">
        <v>43706</v>
      </c>
      <c r="C144" s="1" t="n">
        <v>45205</v>
      </c>
      <c r="D144" t="inlineStr">
        <is>
          <t>HALLANDS LÄN</t>
        </is>
      </c>
      <c r="E144" t="inlineStr">
        <is>
          <t>HYLTE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46034-2019</t>
        </is>
      </c>
      <c r="B145" s="1" t="n">
        <v>43712</v>
      </c>
      <c r="C145" s="1" t="n">
        <v>45205</v>
      </c>
      <c r="D145" t="inlineStr">
        <is>
          <t>HALLANDS LÄN</t>
        </is>
      </c>
      <c r="E145" t="inlineStr">
        <is>
          <t>HYLTE</t>
        </is>
      </c>
      <c r="G145" t="n">
        <v>3.7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45821-2019</t>
        </is>
      </c>
      <c r="B146" s="1" t="n">
        <v>43712</v>
      </c>
      <c r="C146" s="1" t="n">
        <v>45205</v>
      </c>
      <c r="D146" t="inlineStr">
        <is>
          <t>HALLANDS LÄN</t>
        </is>
      </c>
      <c r="E146" t="inlineStr">
        <is>
          <t>HYLTE</t>
        </is>
      </c>
      <c r="G146" t="n">
        <v>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46065-2019</t>
        </is>
      </c>
      <c r="B147" s="1" t="n">
        <v>43712</v>
      </c>
      <c r="C147" s="1" t="n">
        <v>45205</v>
      </c>
      <c r="D147" t="inlineStr">
        <is>
          <t>HALLANDS LÄN</t>
        </is>
      </c>
      <c r="E147" t="inlineStr">
        <is>
          <t>HYLTE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50041-2019</t>
        </is>
      </c>
      <c r="B148" s="1" t="n">
        <v>43731</v>
      </c>
      <c r="C148" s="1" t="n">
        <v>45205</v>
      </c>
      <c r="D148" t="inlineStr">
        <is>
          <t>HALLANDS LÄN</t>
        </is>
      </c>
      <c r="E148" t="inlineStr">
        <is>
          <t>HYLTE</t>
        </is>
      </c>
      <c r="G148" t="n">
        <v>2.9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50043-2019</t>
        </is>
      </c>
      <c r="B149" s="1" t="n">
        <v>43731</v>
      </c>
      <c r="C149" s="1" t="n">
        <v>45205</v>
      </c>
      <c r="D149" t="inlineStr">
        <is>
          <t>HALLANDS LÄN</t>
        </is>
      </c>
      <c r="E149" t="inlineStr">
        <is>
          <t>HYLTE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49405-2019</t>
        </is>
      </c>
      <c r="B150" s="1" t="n">
        <v>43732</v>
      </c>
      <c r="C150" s="1" t="n">
        <v>45205</v>
      </c>
      <c r="D150" t="inlineStr">
        <is>
          <t>HALLANDS LÄN</t>
        </is>
      </c>
      <c r="E150" t="inlineStr">
        <is>
          <t>HYLTE</t>
        </is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52666-2019</t>
        </is>
      </c>
      <c r="B151" s="1" t="n">
        <v>43738</v>
      </c>
      <c r="C151" s="1" t="n">
        <v>45205</v>
      </c>
      <c r="D151" t="inlineStr">
        <is>
          <t>HALLANDS LÄN</t>
        </is>
      </c>
      <c r="E151" t="inlineStr">
        <is>
          <t>HYLTE</t>
        </is>
      </c>
      <c r="G151" t="n">
        <v>4.2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51306-2019</t>
        </is>
      </c>
      <c r="B152" s="1" t="n">
        <v>43739</v>
      </c>
      <c r="C152" s="1" t="n">
        <v>45205</v>
      </c>
      <c r="D152" t="inlineStr">
        <is>
          <t>HALLANDS LÄN</t>
        </is>
      </c>
      <c r="E152" t="inlineStr">
        <is>
          <t>HYLTE</t>
        </is>
      </c>
      <c r="G152" t="n">
        <v>2.8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51308-2019</t>
        </is>
      </c>
      <c r="B153" s="1" t="n">
        <v>43739</v>
      </c>
      <c r="C153" s="1" t="n">
        <v>45205</v>
      </c>
      <c r="D153" t="inlineStr">
        <is>
          <t>HALLANDS LÄN</t>
        </is>
      </c>
      <c r="E153" t="inlineStr">
        <is>
          <t>HYLTE</t>
        </is>
      </c>
      <c r="G153" t="n">
        <v>2.3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51807-2019</t>
        </is>
      </c>
      <c r="B154" s="1" t="n">
        <v>43741</v>
      </c>
      <c r="C154" s="1" t="n">
        <v>45205</v>
      </c>
      <c r="D154" t="inlineStr">
        <is>
          <t>HALLANDS LÄN</t>
        </is>
      </c>
      <c r="E154" t="inlineStr">
        <is>
          <t>HYLTE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51977-2019</t>
        </is>
      </c>
      <c r="B155" s="1" t="n">
        <v>43742</v>
      </c>
      <c r="C155" s="1" t="n">
        <v>45205</v>
      </c>
      <c r="D155" t="inlineStr">
        <is>
          <t>HALLANDS LÄN</t>
        </is>
      </c>
      <c r="E155" t="inlineStr">
        <is>
          <t>HYLTE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52003-2019</t>
        </is>
      </c>
      <c r="B156" s="1" t="n">
        <v>43742</v>
      </c>
      <c r="C156" s="1" t="n">
        <v>45205</v>
      </c>
      <c r="D156" t="inlineStr">
        <is>
          <t>HALLANDS LÄN</t>
        </is>
      </c>
      <c r="E156" t="inlineStr">
        <is>
          <t>HYLTE</t>
        </is>
      </c>
      <c r="G156" t="n">
        <v>2.3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52002-2019</t>
        </is>
      </c>
      <c r="B157" s="1" t="n">
        <v>43742</v>
      </c>
      <c r="C157" s="1" t="n">
        <v>45205</v>
      </c>
      <c r="D157" t="inlineStr">
        <is>
          <t>HALLANDS LÄN</t>
        </is>
      </c>
      <c r="E157" t="inlineStr">
        <is>
          <t>HYLTE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57699-2019</t>
        </is>
      </c>
      <c r="B158" s="1" t="n">
        <v>43768</v>
      </c>
      <c r="C158" s="1" t="n">
        <v>45205</v>
      </c>
      <c r="D158" t="inlineStr">
        <is>
          <t>HALLANDS LÄN</t>
        </is>
      </c>
      <c r="E158" t="inlineStr">
        <is>
          <t>HYLTE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58297-2019</t>
        </is>
      </c>
      <c r="B159" s="1" t="n">
        <v>43770</v>
      </c>
      <c r="C159" s="1" t="n">
        <v>45205</v>
      </c>
      <c r="D159" t="inlineStr">
        <is>
          <t>HALLANDS LÄN</t>
        </is>
      </c>
      <c r="E159" t="inlineStr">
        <is>
          <t>HYLTE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58884-2019</t>
        </is>
      </c>
      <c r="B160" s="1" t="n">
        <v>43774</v>
      </c>
      <c r="C160" s="1" t="n">
        <v>45205</v>
      </c>
      <c r="D160" t="inlineStr">
        <is>
          <t>HALLANDS LÄN</t>
        </is>
      </c>
      <c r="E160" t="inlineStr">
        <is>
          <t>HYLTE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59398-2019</t>
        </is>
      </c>
      <c r="B161" s="1" t="n">
        <v>43775</v>
      </c>
      <c r="C161" s="1" t="n">
        <v>45205</v>
      </c>
      <c r="D161" t="inlineStr">
        <is>
          <t>HALLANDS LÄN</t>
        </is>
      </c>
      <c r="E161" t="inlineStr">
        <is>
          <t>HYLTE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59205-2019</t>
        </is>
      </c>
      <c r="B162" s="1" t="n">
        <v>43775</v>
      </c>
      <c r="C162" s="1" t="n">
        <v>45205</v>
      </c>
      <c r="D162" t="inlineStr">
        <is>
          <t>HALLANDS LÄN</t>
        </is>
      </c>
      <c r="E162" t="inlineStr">
        <is>
          <t>HYLTE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63797-2019</t>
        </is>
      </c>
      <c r="B163" s="1" t="n">
        <v>43790</v>
      </c>
      <c r="C163" s="1" t="n">
        <v>45205</v>
      </c>
      <c r="D163" t="inlineStr">
        <is>
          <t>HALLANDS LÄN</t>
        </is>
      </c>
      <c r="E163" t="inlineStr">
        <is>
          <t>HYLTE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64065-2019</t>
        </is>
      </c>
      <c r="B164" s="1" t="n">
        <v>43796</v>
      </c>
      <c r="C164" s="1" t="n">
        <v>45205</v>
      </c>
      <c r="D164" t="inlineStr">
        <is>
          <t>HALLANDS LÄN</t>
        </is>
      </c>
      <c r="E164" t="inlineStr">
        <is>
          <t>HYLTE</t>
        </is>
      </c>
      <c r="G164" t="n">
        <v>4.3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65478-2019</t>
        </is>
      </c>
      <c r="B165" s="1" t="n">
        <v>43803</v>
      </c>
      <c r="C165" s="1" t="n">
        <v>45205</v>
      </c>
      <c r="D165" t="inlineStr">
        <is>
          <t>HALLANDS LÄN</t>
        </is>
      </c>
      <c r="E165" t="inlineStr">
        <is>
          <t>HYLTE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353-2020</t>
        </is>
      </c>
      <c r="B166" s="1" t="n">
        <v>43837</v>
      </c>
      <c r="C166" s="1" t="n">
        <v>45205</v>
      </c>
      <c r="D166" t="inlineStr">
        <is>
          <t>HALLANDS LÄN</t>
        </is>
      </c>
      <c r="E166" t="inlineStr">
        <is>
          <t>HYLTE</t>
        </is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368-2020</t>
        </is>
      </c>
      <c r="B167" s="1" t="n">
        <v>43837</v>
      </c>
      <c r="C167" s="1" t="n">
        <v>45205</v>
      </c>
      <c r="D167" t="inlineStr">
        <is>
          <t>HALLANDS LÄN</t>
        </is>
      </c>
      <c r="E167" t="inlineStr">
        <is>
          <t>HYLTE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987-2020</t>
        </is>
      </c>
      <c r="B168" s="1" t="n">
        <v>43839</v>
      </c>
      <c r="C168" s="1" t="n">
        <v>45205</v>
      </c>
      <c r="D168" t="inlineStr">
        <is>
          <t>HALLANDS LÄN</t>
        </is>
      </c>
      <c r="E168" t="inlineStr">
        <is>
          <t>HYLTE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2208-2020</t>
        </is>
      </c>
      <c r="B169" s="1" t="n">
        <v>43846</v>
      </c>
      <c r="C169" s="1" t="n">
        <v>45205</v>
      </c>
      <c r="D169" t="inlineStr">
        <is>
          <t>HALLANDS LÄN</t>
        </is>
      </c>
      <c r="E169" t="inlineStr">
        <is>
          <t>HYLTE</t>
        </is>
      </c>
      <c r="G169" t="n">
        <v>4.4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2759-2020</t>
        </is>
      </c>
      <c r="B170" s="1" t="n">
        <v>43850</v>
      </c>
      <c r="C170" s="1" t="n">
        <v>45205</v>
      </c>
      <c r="D170" t="inlineStr">
        <is>
          <t>HALLANDS LÄN</t>
        </is>
      </c>
      <c r="E170" t="inlineStr">
        <is>
          <t>HYLTE</t>
        </is>
      </c>
      <c r="G170" t="n">
        <v>1.6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3305-2020</t>
        </is>
      </c>
      <c r="B171" s="1" t="n">
        <v>43852</v>
      </c>
      <c r="C171" s="1" t="n">
        <v>45205</v>
      </c>
      <c r="D171" t="inlineStr">
        <is>
          <t>HALLANDS LÄN</t>
        </is>
      </c>
      <c r="E171" t="inlineStr">
        <is>
          <t>HYLTE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3898-2020</t>
        </is>
      </c>
      <c r="B172" s="1" t="n">
        <v>43854</v>
      </c>
      <c r="C172" s="1" t="n">
        <v>45205</v>
      </c>
      <c r="D172" t="inlineStr">
        <is>
          <t>HALLANDS LÄN</t>
        </is>
      </c>
      <c r="E172" t="inlineStr">
        <is>
          <t>HYLTE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4413-2020</t>
        </is>
      </c>
      <c r="B173" s="1" t="n">
        <v>43858</v>
      </c>
      <c r="C173" s="1" t="n">
        <v>45205</v>
      </c>
      <c r="D173" t="inlineStr">
        <is>
          <t>HALLANDS LÄN</t>
        </is>
      </c>
      <c r="E173" t="inlineStr">
        <is>
          <t>HYLTE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5519-2020</t>
        </is>
      </c>
      <c r="B174" s="1" t="n">
        <v>43859</v>
      </c>
      <c r="C174" s="1" t="n">
        <v>45205</v>
      </c>
      <c r="D174" t="inlineStr">
        <is>
          <t>HALLANDS LÄN</t>
        </is>
      </c>
      <c r="E174" t="inlineStr">
        <is>
          <t>HYLTE</t>
        </is>
      </c>
      <c r="F174" t="inlineStr">
        <is>
          <t>Kyrkan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7207-2020</t>
        </is>
      </c>
      <c r="B175" s="1" t="n">
        <v>43871</v>
      </c>
      <c r="C175" s="1" t="n">
        <v>45205</v>
      </c>
      <c r="D175" t="inlineStr">
        <is>
          <t>HALLANDS LÄN</t>
        </is>
      </c>
      <c r="E175" t="inlineStr">
        <is>
          <t>HYLTE</t>
        </is>
      </c>
      <c r="G175" t="n">
        <v>2.5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7408-2020</t>
        </is>
      </c>
      <c r="B176" s="1" t="n">
        <v>43871</v>
      </c>
      <c r="C176" s="1" t="n">
        <v>45205</v>
      </c>
      <c r="D176" t="inlineStr">
        <is>
          <t>HALLANDS LÄN</t>
        </is>
      </c>
      <c r="E176" t="inlineStr">
        <is>
          <t>HYLTE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8337-2020</t>
        </is>
      </c>
      <c r="B177" s="1" t="n">
        <v>43875</v>
      </c>
      <c r="C177" s="1" t="n">
        <v>45205</v>
      </c>
      <c r="D177" t="inlineStr">
        <is>
          <t>HALLANDS LÄN</t>
        </is>
      </c>
      <c r="E177" t="inlineStr">
        <is>
          <t>HYLTE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9489-2020</t>
        </is>
      </c>
      <c r="B178" s="1" t="n">
        <v>43880</v>
      </c>
      <c r="C178" s="1" t="n">
        <v>45205</v>
      </c>
      <c r="D178" t="inlineStr">
        <is>
          <t>HALLANDS LÄN</t>
        </is>
      </c>
      <c r="E178" t="inlineStr">
        <is>
          <t>HYLTE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9417-2020</t>
        </is>
      </c>
      <c r="B179" s="1" t="n">
        <v>43880</v>
      </c>
      <c r="C179" s="1" t="n">
        <v>45205</v>
      </c>
      <c r="D179" t="inlineStr">
        <is>
          <t>HALLANDS LÄN</t>
        </is>
      </c>
      <c r="E179" t="inlineStr">
        <is>
          <t>HYLTE</t>
        </is>
      </c>
      <c r="G179" t="n">
        <v>2.9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11349-2020</t>
        </is>
      </c>
      <c r="B180" s="1" t="n">
        <v>43886</v>
      </c>
      <c r="C180" s="1" t="n">
        <v>45205</v>
      </c>
      <c r="D180" t="inlineStr">
        <is>
          <t>HALLANDS LÄN</t>
        </is>
      </c>
      <c r="E180" t="inlineStr">
        <is>
          <t>HYLTE</t>
        </is>
      </c>
      <c r="F180" t="inlineStr">
        <is>
          <t>Bergvik skog väst AB</t>
        </is>
      </c>
      <c r="G180" t="n">
        <v>5.3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13152-2020</t>
        </is>
      </c>
      <c r="B181" s="1" t="n">
        <v>43901</v>
      </c>
      <c r="C181" s="1" t="n">
        <v>45205</v>
      </c>
      <c r="D181" t="inlineStr">
        <is>
          <t>HALLANDS LÄN</t>
        </is>
      </c>
      <c r="E181" t="inlineStr">
        <is>
          <t>HYLTE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13114-2020</t>
        </is>
      </c>
      <c r="B182" s="1" t="n">
        <v>43901</v>
      </c>
      <c r="C182" s="1" t="n">
        <v>45205</v>
      </c>
      <c r="D182" t="inlineStr">
        <is>
          <t>HALLANDS LÄN</t>
        </is>
      </c>
      <c r="E182" t="inlineStr">
        <is>
          <t>HYLTE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13150-2020</t>
        </is>
      </c>
      <c r="B183" s="1" t="n">
        <v>43901</v>
      </c>
      <c r="C183" s="1" t="n">
        <v>45205</v>
      </c>
      <c r="D183" t="inlineStr">
        <is>
          <t>HALLANDS LÄN</t>
        </is>
      </c>
      <c r="E183" t="inlineStr">
        <is>
          <t>HYLTE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13642-2020</t>
        </is>
      </c>
      <c r="B184" s="1" t="n">
        <v>43903</v>
      </c>
      <c r="C184" s="1" t="n">
        <v>45205</v>
      </c>
      <c r="D184" t="inlineStr">
        <is>
          <t>HALLANDS LÄN</t>
        </is>
      </c>
      <c r="E184" t="inlineStr">
        <is>
          <t>HYLTE</t>
        </is>
      </c>
      <c r="G184" t="n">
        <v>2.2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14523-2020</t>
        </is>
      </c>
      <c r="B185" s="1" t="n">
        <v>43908</v>
      </c>
      <c r="C185" s="1" t="n">
        <v>45205</v>
      </c>
      <c r="D185" t="inlineStr">
        <is>
          <t>HALLANDS LÄN</t>
        </is>
      </c>
      <c r="E185" t="inlineStr">
        <is>
          <t>HYLTE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14520-2020</t>
        </is>
      </c>
      <c r="B186" s="1" t="n">
        <v>43908</v>
      </c>
      <c r="C186" s="1" t="n">
        <v>45205</v>
      </c>
      <c r="D186" t="inlineStr">
        <is>
          <t>HALLANDS LÄN</t>
        </is>
      </c>
      <c r="E186" t="inlineStr">
        <is>
          <t>HYLTE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15227-2020</t>
        </is>
      </c>
      <c r="B187" s="1" t="n">
        <v>43913</v>
      </c>
      <c r="C187" s="1" t="n">
        <v>45205</v>
      </c>
      <c r="D187" t="inlineStr">
        <is>
          <t>HALLANDS LÄN</t>
        </is>
      </c>
      <c r="E187" t="inlineStr">
        <is>
          <t>HYLTE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17367-2020</t>
        </is>
      </c>
      <c r="B188" s="1" t="n">
        <v>43916</v>
      </c>
      <c r="C188" s="1" t="n">
        <v>45205</v>
      </c>
      <c r="D188" t="inlineStr">
        <is>
          <t>HALLANDS LÄN</t>
        </is>
      </c>
      <c r="E188" t="inlineStr">
        <is>
          <t>HYLTE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17364-2020</t>
        </is>
      </c>
      <c r="B189" s="1" t="n">
        <v>43916</v>
      </c>
      <c r="C189" s="1" t="n">
        <v>45205</v>
      </c>
      <c r="D189" t="inlineStr">
        <is>
          <t>HALLANDS LÄN</t>
        </is>
      </c>
      <c r="E189" t="inlineStr">
        <is>
          <t>HYLTE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18100-2020</t>
        </is>
      </c>
      <c r="B190" s="1" t="n">
        <v>43927</v>
      </c>
      <c r="C190" s="1" t="n">
        <v>45205</v>
      </c>
      <c r="D190" t="inlineStr">
        <is>
          <t>HALLANDS LÄN</t>
        </is>
      </c>
      <c r="E190" t="inlineStr">
        <is>
          <t>HYLTE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19082-2020</t>
        </is>
      </c>
      <c r="B191" s="1" t="n">
        <v>43936</v>
      </c>
      <c r="C191" s="1" t="n">
        <v>45205</v>
      </c>
      <c r="D191" t="inlineStr">
        <is>
          <t>HALLANDS LÄN</t>
        </is>
      </c>
      <c r="E191" t="inlineStr">
        <is>
          <t>HYLTE</t>
        </is>
      </c>
      <c r="G191" t="n">
        <v>2.3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19235-2020</t>
        </is>
      </c>
      <c r="B192" s="1" t="n">
        <v>43937</v>
      </c>
      <c r="C192" s="1" t="n">
        <v>45205</v>
      </c>
      <c r="D192" t="inlineStr">
        <is>
          <t>HALLANDS LÄN</t>
        </is>
      </c>
      <c r="E192" t="inlineStr">
        <is>
          <t>HYLTE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19879-2020</t>
        </is>
      </c>
      <c r="B193" s="1" t="n">
        <v>43941</v>
      </c>
      <c r="C193" s="1" t="n">
        <v>45205</v>
      </c>
      <c r="D193" t="inlineStr">
        <is>
          <t>HALLANDS LÄN</t>
        </is>
      </c>
      <c r="E193" t="inlineStr">
        <is>
          <t>HYLTE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20049-2020</t>
        </is>
      </c>
      <c r="B194" s="1" t="n">
        <v>43943</v>
      </c>
      <c r="C194" s="1" t="n">
        <v>45205</v>
      </c>
      <c r="D194" t="inlineStr">
        <is>
          <t>HALLANDS LÄN</t>
        </is>
      </c>
      <c r="E194" t="inlineStr">
        <is>
          <t>HYLTE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20053-2020</t>
        </is>
      </c>
      <c r="B195" s="1" t="n">
        <v>43943</v>
      </c>
      <c r="C195" s="1" t="n">
        <v>45205</v>
      </c>
      <c r="D195" t="inlineStr">
        <is>
          <t>HALLANDS LÄN</t>
        </is>
      </c>
      <c r="E195" t="inlineStr">
        <is>
          <t>HYLTE</t>
        </is>
      </c>
      <c r="G195" t="n">
        <v>4.8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20717-2020</t>
        </is>
      </c>
      <c r="B196" s="1" t="n">
        <v>43949</v>
      </c>
      <c r="C196" s="1" t="n">
        <v>45205</v>
      </c>
      <c r="D196" t="inlineStr">
        <is>
          <t>HALLANDS LÄN</t>
        </is>
      </c>
      <c r="E196" t="inlineStr">
        <is>
          <t>HYLTE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21665-2020</t>
        </is>
      </c>
      <c r="B197" s="1" t="n">
        <v>43957</v>
      </c>
      <c r="C197" s="1" t="n">
        <v>45205</v>
      </c>
      <c r="D197" t="inlineStr">
        <is>
          <t>HALLANDS LÄN</t>
        </is>
      </c>
      <c r="E197" t="inlineStr">
        <is>
          <t>HYLTE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21668-2020</t>
        </is>
      </c>
      <c r="B198" s="1" t="n">
        <v>43957</v>
      </c>
      <c r="C198" s="1" t="n">
        <v>45205</v>
      </c>
      <c r="D198" t="inlineStr">
        <is>
          <t>HALLANDS LÄN</t>
        </is>
      </c>
      <c r="E198" t="inlineStr">
        <is>
          <t>HYLTE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22639-2020</t>
        </is>
      </c>
      <c r="B199" s="1" t="n">
        <v>43963</v>
      </c>
      <c r="C199" s="1" t="n">
        <v>45205</v>
      </c>
      <c r="D199" t="inlineStr">
        <is>
          <t>HALLANDS LÄN</t>
        </is>
      </c>
      <c r="E199" t="inlineStr">
        <is>
          <t>HYLTE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23189-2020</t>
        </is>
      </c>
      <c r="B200" s="1" t="n">
        <v>43966</v>
      </c>
      <c r="C200" s="1" t="n">
        <v>45205</v>
      </c>
      <c r="D200" t="inlineStr">
        <is>
          <t>HALLANDS LÄN</t>
        </is>
      </c>
      <c r="E200" t="inlineStr">
        <is>
          <t>HYLTE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23488-2020</t>
        </is>
      </c>
      <c r="B201" s="1" t="n">
        <v>43969</v>
      </c>
      <c r="C201" s="1" t="n">
        <v>45205</v>
      </c>
      <c r="D201" t="inlineStr">
        <is>
          <t>HALLANDS LÄN</t>
        </is>
      </c>
      <c r="E201" t="inlineStr">
        <is>
          <t>HYLTE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25636-2020</t>
        </is>
      </c>
      <c r="B202" s="1" t="n">
        <v>43983</v>
      </c>
      <c r="C202" s="1" t="n">
        <v>45205</v>
      </c>
      <c r="D202" t="inlineStr">
        <is>
          <t>HALLANDS LÄN</t>
        </is>
      </c>
      <c r="E202" t="inlineStr">
        <is>
          <t>HYLTE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25626-2020</t>
        </is>
      </c>
      <c r="B203" s="1" t="n">
        <v>43983</v>
      </c>
      <c r="C203" s="1" t="n">
        <v>45205</v>
      </c>
      <c r="D203" t="inlineStr">
        <is>
          <t>HALLANDS LÄN</t>
        </is>
      </c>
      <c r="E203" t="inlineStr">
        <is>
          <t>HYLTE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25638-2020</t>
        </is>
      </c>
      <c r="B204" s="1" t="n">
        <v>43983</v>
      </c>
      <c r="C204" s="1" t="n">
        <v>45205</v>
      </c>
      <c r="D204" t="inlineStr">
        <is>
          <t>HALLANDS LÄN</t>
        </is>
      </c>
      <c r="E204" t="inlineStr">
        <is>
          <t>HYLTE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28822-2020</t>
        </is>
      </c>
      <c r="B205" s="1" t="n">
        <v>44000</v>
      </c>
      <c r="C205" s="1" t="n">
        <v>45205</v>
      </c>
      <c r="D205" t="inlineStr">
        <is>
          <t>HALLANDS LÄN</t>
        </is>
      </c>
      <c r="E205" t="inlineStr">
        <is>
          <t>HYLTE</t>
        </is>
      </c>
      <c r="G205" t="n">
        <v>3.2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30416-2020</t>
        </is>
      </c>
      <c r="B206" s="1" t="n">
        <v>44007</v>
      </c>
      <c r="C206" s="1" t="n">
        <v>45205</v>
      </c>
      <c r="D206" t="inlineStr">
        <is>
          <t>HALLANDS LÄN</t>
        </is>
      </c>
      <c r="E206" t="inlineStr">
        <is>
          <t>HYLTE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32946-2020</t>
        </is>
      </c>
      <c r="B207" s="1" t="n">
        <v>44019</v>
      </c>
      <c r="C207" s="1" t="n">
        <v>45205</v>
      </c>
      <c r="D207" t="inlineStr">
        <is>
          <t>HALLANDS LÄN</t>
        </is>
      </c>
      <c r="E207" t="inlineStr">
        <is>
          <t>HYLTE</t>
        </is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32893-2020</t>
        </is>
      </c>
      <c r="B208" s="1" t="n">
        <v>44020</v>
      </c>
      <c r="C208" s="1" t="n">
        <v>45205</v>
      </c>
      <c r="D208" t="inlineStr">
        <is>
          <t>HALLANDS LÄN</t>
        </is>
      </c>
      <c r="E208" t="inlineStr">
        <is>
          <t>HYLTE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32802-2020</t>
        </is>
      </c>
      <c r="B209" s="1" t="n">
        <v>44020</v>
      </c>
      <c r="C209" s="1" t="n">
        <v>45205</v>
      </c>
      <c r="D209" t="inlineStr">
        <is>
          <t>HALLANDS LÄN</t>
        </is>
      </c>
      <c r="E209" t="inlineStr">
        <is>
          <t>HYLTE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32898-2020</t>
        </is>
      </c>
      <c r="B210" s="1" t="n">
        <v>44020</v>
      </c>
      <c r="C210" s="1" t="n">
        <v>45205</v>
      </c>
      <c r="D210" t="inlineStr">
        <is>
          <t>HALLANDS LÄN</t>
        </is>
      </c>
      <c r="E210" t="inlineStr">
        <is>
          <t>HYLTE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33527-2020</t>
        </is>
      </c>
      <c r="B211" s="1" t="n">
        <v>44021</v>
      </c>
      <c r="C211" s="1" t="n">
        <v>45205</v>
      </c>
      <c r="D211" t="inlineStr">
        <is>
          <t>HALLANDS LÄN</t>
        </is>
      </c>
      <c r="E211" t="inlineStr">
        <is>
          <t>HYLTE</t>
        </is>
      </c>
      <c r="G211" t="n">
        <v>3.4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33077-2020</t>
        </is>
      </c>
      <c r="B212" s="1" t="n">
        <v>44021</v>
      </c>
      <c r="C212" s="1" t="n">
        <v>45205</v>
      </c>
      <c r="D212" t="inlineStr">
        <is>
          <t>HALLANDS LÄN</t>
        </is>
      </c>
      <c r="E212" t="inlineStr">
        <is>
          <t>HYLTE</t>
        </is>
      </c>
      <c r="F212" t="inlineStr">
        <is>
          <t>Bergvik skog väst AB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33403-2020</t>
        </is>
      </c>
      <c r="B213" s="1" t="n">
        <v>44022</v>
      </c>
      <c r="C213" s="1" t="n">
        <v>45205</v>
      </c>
      <c r="D213" t="inlineStr">
        <is>
          <t>HALLANDS LÄN</t>
        </is>
      </c>
      <c r="E213" t="inlineStr">
        <is>
          <t>HYLTE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33266-2020</t>
        </is>
      </c>
      <c r="B214" s="1" t="n">
        <v>44022</v>
      </c>
      <c r="C214" s="1" t="n">
        <v>45205</v>
      </c>
      <c r="D214" t="inlineStr">
        <is>
          <t>HALLANDS LÄN</t>
        </is>
      </c>
      <c r="E214" t="inlineStr">
        <is>
          <t>HYLTE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33529-2020</t>
        </is>
      </c>
      <c r="B215" s="1" t="n">
        <v>44025</v>
      </c>
      <c r="C215" s="1" t="n">
        <v>45205</v>
      </c>
      <c r="D215" t="inlineStr">
        <is>
          <t>HALLANDS LÄN</t>
        </is>
      </c>
      <c r="E215" t="inlineStr">
        <is>
          <t>HYLTE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33971-2020</t>
        </is>
      </c>
      <c r="B216" s="1" t="n">
        <v>44028</v>
      </c>
      <c r="C216" s="1" t="n">
        <v>45205</v>
      </c>
      <c r="D216" t="inlineStr">
        <is>
          <t>HALLANDS LÄN</t>
        </is>
      </c>
      <c r="E216" t="inlineStr">
        <is>
          <t>HYLTE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34879-2020</t>
        </is>
      </c>
      <c r="B217" s="1" t="n">
        <v>44036</v>
      </c>
      <c r="C217" s="1" t="n">
        <v>45205</v>
      </c>
      <c r="D217" t="inlineStr">
        <is>
          <t>HALLANDS LÄN</t>
        </is>
      </c>
      <c r="E217" t="inlineStr">
        <is>
          <t>HYLTE</t>
        </is>
      </c>
      <c r="G217" t="n">
        <v>2.9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35040-2020</t>
        </is>
      </c>
      <c r="B218" s="1" t="n">
        <v>44039</v>
      </c>
      <c r="C218" s="1" t="n">
        <v>45205</v>
      </c>
      <c r="D218" t="inlineStr">
        <is>
          <t>HALLANDS LÄN</t>
        </is>
      </c>
      <c r="E218" t="inlineStr">
        <is>
          <t>HYLTE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35325-2020</t>
        </is>
      </c>
      <c r="B219" s="1" t="n">
        <v>44041</v>
      </c>
      <c r="C219" s="1" t="n">
        <v>45205</v>
      </c>
      <c r="D219" t="inlineStr">
        <is>
          <t>HALLANDS LÄN</t>
        </is>
      </c>
      <c r="E219" t="inlineStr">
        <is>
          <t>HYLTE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35530-2020</t>
        </is>
      </c>
      <c r="B220" s="1" t="n">
        <v>44043</v>
      </c>
      <c r="C220" s="1" t="n">
        <v>45205</v>
      </c>
      <c r="D220" t="inlineStr">
        <is>
          <t>HALLANDS LÄN</t>
        </is>
      </c>
      <c r="E220" t="inlineStr">
        <is>
          <t>HYLTE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35685-2020</t>
        </is>
      </c>
      <c r="B221" s="1" t="n">
        <v>44046</v>
      </c>
      <c r="C221" s="1" t="n">
        <v>45205</v>
      </c>
      <c r="D221" t="inlineStr">
        <is>
          <t>HALLANDS LÄN</t>
        </is>
      </c>
      <c r="E221" t="inlineStr">
        <is>
          <t>HYLTE</t>
        </is>
      </c>
      <c r="G221" t="n">
        <v>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37477-2020</t>
        </is>
      </c>
      <c r="B222" s="1" t="n">
        <v>44055</v>
      </c>
      <c r="C222" s="1" t="n">
        <v>45205</v>
      </c>
      <c r="D222" t="inlineStr">
        <is>
          <t>HALLANDS LÄN</t>
        </is>
      </c>
      <c r="E222" t="inlineStr">
        <is>
          <t>HYLTE</t>
        </is>
      </c>
      <c r="G222" t="n">
        <v>8.6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38378-2020</t>
        </is>
      </c>
      <c r="B223" s="1" t="n">
        <v>44060</v>
      </c>
      <c r="C223" s="1" t="n">
        <v>45205</v>
      </c>
      <c r="D223" t="inlineStr">
        <is>
          <t>HALLANDS LÄN</t>
        </is>
      </c>
      <c r="E223" t="inlineStr">
        <is>
          <t>HYLTE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38906-2020</t>
        </is>
      </c>
      <c r="B224" s="1" t="n">
        <v>44062</v>
      </c>
      <c r="C224" s="1" t="n">
        <v>45205</v>
      </c>
      <c r="D224" t="inlineStr">
        <is>
          <t>HALLANDS LÄN</t>
        </is>
      </c>
      <c r="E224" t="inlineStr">
        <is>
          <t>HYLTE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45019-2020</t>
        </is>
      </c>
      <c r="B225" s="1" t="n">
        <v>44088</v>
      </c>
      <c r="C225" s="1" t="n">
        <v>45205</v>
      </c>
      <c r="D225" t="inlineStr">
        <is>
          <t>HALLANDS LÄN</t>
        </is>
      </c>
      <c r="E225" t="inlineStr">
        <is>
          <t>HYLTE</t>
        </is>
      </c>
      <c r="G225" t="n">
        <v>0.4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46148-2020</t>
        </is>
      </c>
      <c r="B226" s="1" t="n">
        <v>44092</v>
      </c>
      <c r="C226" s="1" t="n">
        <v>45205</v>
      </c>
      <c r="D226" t="inlineStr">
        <is>
          <t>HALLANDS LÄN</t>
        </is>
      </c>
      <c r="E226" t="inlineStr">
        <is>
          <t>HYLTE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46610-2020</t>
        </is>
      </c>
      <c r="B227" s="1" t="n">
        <v>44095</v>
      </c>
      <c r="C227" s="1" t="n">
        <v>45205</v>
      </c>
      <c r="D227" t="inlineStr">
        <is>
          <t>HALLANDS LÄN</t>
        </is>
      </c>
      <c r="E227" t="inlineStr">
        <is>
          <t>HYLTE</t>
        </is>
      </c>
      <c r="G227" t="n">
        <v>4.9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46466-2020</t>
        </is>
      </c>
      <c r="B228" s="1" t="n">
        <v>44095</v>
      </c>
      <c r="C228" s="1" t="n">
        <v>45205</v>
      </c>
      <c r="D228" t="inlineStr">
        <is>
          <t>HALLANDS LÄN</t>
        </is>
      </c>
      <c r="E228" t="inlineStr">
        <is>
          <t>HYLTE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47336-2020</t>
        </is>
      </c>
      <c r="B229" s="1" t="n">
        <v>44095</v>
      </c>
      <c r="C229" s="1" t="n">
        <v>45205</v>
      </c>
      <c r="D229" t="inlineStr">
        <is>
          <t>HALLANDS LÄN</t>
        </is>
      </c>
      <c r="E229" t="inlineStr">
        <is>
          <t>HYLTE</t>
        </is>
      </c>
      <c r="F229" t="inlineStr">
        <is>
          <t>Kommuner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48657-2020</t>
        </is>
      </c>
      <c r="B230" s="1" t="n">
        <v>44103</v>
      </c>
      <c r="C230" s="1" t="n">
        <v>45205</v>
      </c>
      <c r="D230" t="inlineStr">
        <is>
          <t>HALLANDS LÄN</t>
        </is>
      </c>
      <c r="E230" t="inlineStr">
        <is>
          <t>HYLTE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49851-2020</t>
        </is>
      </c>
      <c r="B231" s="1" t="n">
        <v>44107</v>
      </c>
      <c r="C231" s="1" t="n">
        <v>45205</v>
      </c>
      <c r="D231" t="inlineStr">
        <is>
          <t>HALLANDS LÄN</t>
        </is>
      </c>
      <c r="E231" t="inlineStr">
        <is>
          <t>HYLTE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49850-2020</t>
        </is>
      </c>
      <c r="B232" s="1" t="n">
        <v>44107</v>
      </c>
      <c r="C232" s="1" t="n">
        <v>45205</v>
      </c>
      <c r="D232" t="inlineStr">
        <is>
          <t>HALLANDS LÄN</t>
        </is>
      </c>
      <c r="E232" t="inlineStr">
        <is>
          <t>HYLTE</t>
        </is>
      </c>
      <c r="G232" t="n">
        <v>3.3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53208-2020</t>
        </is>
      </c>
      <c r="B233" s="1" t="n">
        <v>44122</v>
      </c>
      <c r="C233" s="1" t="n">
        <v>45205</v>
      </c>
      <c r="D233" t="inlineStr">
        <is>
          <t>HALLANDS LÄN</t>
        </is>
      </c>
      <c r="E233" t="inlineStr">
        <is>
          <t>HYLTE</t>
        </is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53210-2020</t>
        </is>
      </c>
      <c r="B234" s="1" t="n">
        <v>44122</v>
      </c>
      <c r="C234" s="1" t="n">
        <v>45205</v>
      </c>
      <c r="D234" t="inlineStr">
        <is>
          <t>HALLANDS LÄN</t>
        </is>
      </c>
      <c r="E234" t="inlineStr">
        <is>
          <t>HYLTE</t>
        </is>
      </c>
      <c r="G234" t="n">
        <v>0.1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53371-2020</t>
        </is>
      </c>
      <c r="B235" s="1" t="n">
        <v>44123</v>
      </c>
      <c r="C235" s="1" t="n">
        <v>45205</v>
      </c>
      <c r="D235" t="inlineStr">
        <is>
          <t>HALLANDS LÄN</t>
        </is>
      </c>
      <c r="E235" t="inlineStr">
        <is>
          <t>HYLTE</t>
        </is>
      </c>
      <c r="G235" t="n">
        <v>3.4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53372-2020</t>
        </is>
      </c>
      <c r="B236" s="1" t="n">
        <v>44123</v>
      </c>
      <c r="C236" s="1" t="n">
        <v>45205</v>
      </c>
      <c r="D236" t="inlineStr">
        <is>
          <t>HALLANDS LÄN</t>
        </is>
      </c>
      <c r="E236" t="inlineStr">
        <is>
          <t>HYLTE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54259-2020</t>
        </is>
      </c>
      <c r="B237" s="1" t="n">
        <v>44124</v>
      </c>
      <c r="C237" s="1" t="n">
        <v>45205</v>
      </c>
      <c r="D237" t="inlineStr">
        <is>
          <t>HALLANDS LÄN</t>
        </is>
      </c>
      <c r="E237" t="inlineStr">
        <is>
          <t>HYLTE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55738-2020</t>
        </is>
      </c>
      <c r="B238" s="1" t="n">
        <v>44132</v>
      </c>
      <c r="C238" s="1" t="n">
        <v>45205</v>
      </c>
      <c r="D238" t="inlineStr">
        <is>
          <t>HALLANDS LÄN</t>
        </is>
      </c>
      <c r="E238" t="inlineStr">
        <is>
          <t>HYLTE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55734-2020</t>
        </is>
      </c>
      <c r="B239" s="1" t="n">
        <v>44132</v>
      </c>
      <c r="C239" s="1" t="n">
        <v>45205</v>
      </c>
      <c r="D239" t="inlineStr">
        <is>
          <t>HALLANDS LÄN</t>
        </is>
      </c>
      <c r="E239" t="inlineStr">
        <is>
          <t>HYLTE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55980-2020</t>
        </is>
      </c>
      <c r="B240" s="1" t="n">
        <v>44133</v>
      </c>
      <c r="C240" s="1" t="n">
        <v>45205</v>
      </c>
      <c r="D240" t="inlineStr">
        <is>
          <t>HALLANDS LÄN</t>
        </is>
      </c>
      <c r="E240" t="inlineStr">
        <is>
          <t>HYLTE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55978-2020</t>
        </is>
      </c>
      <c r="B241" s="1" t="n">
        <v>44133</v>
      </c>
      <c r="C241" s="1" t="n">
        <v>45205</v>
      </c>
      <c r="D241" t="inlineStr">
        <is>
          <t>HALLANDS LÄN</t>
        </is>
      </c>
      <c r="E241" t="inlineStr">
        <is>
          <t>HYLTE</t>
        </is>
      </c>
      <c r="G241" t="n">
        <v>2.3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57426-2020</t>
        </is>
      </c>
      <c r="B242" s="1" t="n">
        <v>44140</v>
      </c>
      <c r="C242" s="1" t="n">
        <v>45205</v>
      </c>
      <c r="D242" t="inlineStr">
        <is>
          <t>HALLANDS LÄN</t>
        </is>
      </c>
      <c r="E242" t="inlineStr">
        <is>
          <t>HYLTE</t>
        </is>
      </c>
      <c r="G242" t="n">
        <v>3.4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57743-2020</t>
        </is>
      </c>
      <c r="B243" s="1" t="n">
        <v>44141</v>
      </c>
      <c r="C243" s="1" t="n">
        <v>45205</v>
      </c>
      <c r="D243" t="inlineStr">
        <is>
          <t>HALLANDS LÄN</t>
        </is>
      </c>
      <c r="E243" t="inlineStr">
        <is>
          <t>HYLTE</t>
        </is>
      </c>
      <c r="F243" t="inlineStr">
        <is>
          <t>Kyrkan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58227-2020</t>
        </is>
      </c>
      <c r="B244" s="1" t="n">
        <v>44144</v>
      </c>
      <c r="C244" s="1" t="n">
        <v>45205</v>
      </c>
      <c r="D244" t="inlineStr">
        <is>
          <t>HALLANDS LÄN</t>
        </is>
      </c>
      <c r="E244" t="inlineStr">
        <is>
          <t>HYLTE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58373-2020</t>
        </is>
      </c>
      <c r="B245" s="1" t="n">
        <v>44145</v>
      </c>
      <c r="C245" s="1" t="n">
        <v>45205</v>
      </c>
      <c r="D245" t="inlineStr">
        <is>
          <t>HALLANDS LÄN</t>
        </is>
      </c>
      <c r="E245" t="inlineStr">
        <is>
          <t>HYLTE</t>
        </is>
      </c>
      <c r="F245" t="inlineStr">
        <is>
          <t>Kyrkan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58856-2020</t>
        </is>
      </c>
      <c r="B246" s="1" t="n">
        <v>44146</v>
      </c>
      <c r="C246" s="1" t="n">
        <v>45205</v>
      </c>
      <c r="D246" t="inlineStr">
        <is>
          <t>HALLANDS LÄN</t>
        </is>
      </c>
      <c r="E246" t="inlineStr">
        <is>
          <t>HYLTE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58929-2020</t>
        </is>
      </c>
      <c r="B247" s="1" t="n">
        <v>44146</v>
      </c>
      <c r="C247" s="1" t="n">
        <v>45205</v>
      </c>
      <c r="D247" t="inlineStr">
        <is>
          <t>HALLANDS LÄN</t>
        </is>
      </c>
      <c r="E247" t="inlineStr">
        <is>
          <t>HYLTE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59082-2020</t>
        </is>
      </c>
      <c r="B248" s="1" t="n">
        <v>44147</v>
      </c>
      <c r="C248" s="1" t="n">
        <v>45205</v>
      </c>
      <c r="D248" t="inlineStr">
        <is>
          <t>HALLANDS LÄN</t>
        </is>
      </c>
      <c r="E248" t="inlineStr">
        <is>
          <t>HYLTE</t>
        </is>
      </c>
      <c r="G248" t="n">
        <v>0.4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59097-2020</t>
        </is>
      </c>
      <c r="B249" s="1" t="n">
        <v>44147</v>
      </c>
      <c r="C249" s="1" t="n">
        <v>45205</v>
      </c>
      <c r="D249" t="inlineStr">
        <is>
          <t>HALLANDS LÄN</t>
        </is>
      </c>
      <c r="E249" t="inlineStr">
        <is>
          <t>HYLTE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59139-2020</t>
        </is>
      </c>
      <c r="B250" s="1" t="n">
        <v>44147</v>
      </c>
      <c r="C250" s="1" t="n">
        <v>45205</v>
      </c>
      <c r="D250" t="inlineStr">
        <is>
          <t>HALLANDS LÄN</t>
        </is>
      </c>
      <c r="E250" t="inlineStr">
        <is>
          <t>HYLTE</t>
        </is>
      </c>
      <c r="G250" t="n">
        <v>2.7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59087-2020</t>
        </is>
      </c>
      <c r="B251" s="1" t="n">
        <v>44147</v>
      </c>
      <c r="C251" s="1" t="n">
        <v>45205</v>
      </c>
      <c r="D251" t="inlineStr">
        <is>
          <t>HALLANDS LÄN</t>
        </is>
      </c>
      <c r="E251" t="inlineStr">
        <is>
          <t>HYLTE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59091-2020</t>
        </is>
      </c>
      <c r="B252" s="1" t="n">
        <v>44147</v>
      </c>
      <c r="C252" s="1" t="n">
        <v>45205</v>
      </c>
      <c r="D252" t="inlineStr">
        <is>
          <t>HALLANDS LÄN</t>
        </is>
      </c>
      <c r="E252" t="inlineStr">
        <is>
          <t>HYLTE</t>
        </is>
      </c>
      <c r="G252" t="n">
        <v>0.4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61896-2020</t>
        </is>
      </c>
      <c r="B253" s="1" t="n">
        <v>44159</v>
      </c>
      <c r="C253" s="1" t="n">
        <v>45205</v>
      </c>
      <c r="D253" t="inlineStr">
        <is>
          <t>HALLANDS LÄN</t>
        </is>
      </c>
      <c r="E253" t="inlineStr">
        <is>
          <t>HYLTE</t>
        </is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61900-2020</t>
        </is>
      </c>
      <c r="B254" s="1" t="n">
        <v>44159</v>
      </c>
      <c r="C254" s="1" t="n">
        <v>45205</v>
      </c>
      <c r="D254" t="inlineStr">
        <is>
          <t>HALLANDS LÄN</t>
        </is>
      </c>
      <c r="E254" t="inlineStr">
        <is>
          <t>HYLTE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63654-2020</t>
        </is>
      </c>
      <c r="B255" s="1" t="n">
        <v>44162</v>
      </c>
      <c r="C255" s="1" t="n">
        <v>45205</v>
      </c>
      <c r="D255" t="inlineStr">
        <is>
          <t>HALLANDS LÄN</t>
        </is>
      </c>
      <c r="E255" t="inlineStr">
        <is>
          <t>HYLTE</t>
        </is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63800-2020</t>
        </is>
      </c>
      <c r="B256" s="1" t="n">
        <v>44166</v>
      </c>
      <c r="C256" s="1" t="n">
        <v>45205</v>
      </c>
      <c r="D256" t="inlineStr">
        <is>
          <t>HALLANDS LÄN</t>
        </is>
      </c>
      <c r="E256" t="inlineStr">
        <is>
          <t>HYLTE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64415-2020</t>
        </is>
      </c>
      <c r="B257" s="1" t="n">
        <v>44168</v>
      </c>
      <c r="C257" s="1" t="n">
        <v>45205</v>
      </c>
      <c r="D257" t="inlineStr">
        <is>
          <t>HALLANDS LÄN</t>
        </is>
      </c>
      <c r="E257" t="inlineStr">
        <is>
          <t>HYLTE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64944-2020</t>
        </is>
      </c>
      <c r="B258" s="1" t="n">
        <v>44172</v>
      </c>
      <c r="C258" s="1" t="n">
        <v>45205</v>
      </c>
      <c r="D258" t="inlineStr">
        <is>
          <t>HALLANDS LÄN</t>
        </is>
      </c>
      <c r="E258" t="inlineStr">
        <is>
          <t>HYLTE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65457-2020</t>
        </is>
      </c>
      <c r="B259" s="1" t="n">
        <v>44173</v>
      </c>
      <c r="C259" s="1" t="n">
        <v>45205</v>
      </c>
      <c r="D259" t="inlineStr">
        <is>
          <t>HALLANDS LÄN</t>
        </is>
      </c>
      <c r="E259" t="inlineStr">
        <is>
          <t>HYLTE</t>
        </is>
      </c>
      <c r="G259" t="n">
        <v>2.2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65874-2020</t>
        </is>
      </c>
      <c r="B260" s="1" t="n">
        <v>44174</v>
      </c>
      <c r="C260" s="1" t="n">
        <v>45205</v>
      </c>
      <c r="D260" t="inlineStr">
        <is>
          <t>HALLANDS LÄN</t>
        </is>
      </c>
      <c r="E260" t="inlineStr">
        <is>
          <t>HYLTE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66305-2020</t>
        </is>
      </c>
      <c r="B261" s="1" t="n">
        <v>44174</v>
      </c>
      <c r="C261" s="1" t="n">
        <v>45205</v>
      </c>
      <c r="D261" t="inlineStr">
        <is>
          <t>HALLANDS LÄN</t>
        </is>
      </c>
      <c r="E261" t="inlineStr">
        <is>
          <t>HYLTE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67309-2020</t>
        </is>
      </c>
      <c r="B262" s="1" t="n">
        <v>44180</v>
      </c>
      <c r="C262" s="1" t="n">
        <v>45205</v>
      </c>
      <c r="D262" t="inlineStr">
        <is>
          <t>HALLANDS LÄN</t>
        </is>
      </c>
      <c r="E262" t="inlineStr">
        <is>
          <t>HYLTE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68914-2020</t>
        </is>
      </c>
      <c r="B263" s="1" t="n">
        <v>44187</v>
      </c>
      <c r="C263" s="1" t="n">
        <v>45205</v>
      </c>
      <c r="D263" t="inlineStr">
        <is>
          <t>HALLANDS LÄN</t>
        </is>
      </c>
      <c r="E263" t="inlineStr">
        <is>
          <t>HYLTE</t>
        </is>
      </c>
      <c r="G263" t="n">
        <v>4.2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69303-2020</t>
        </is>
      </c>
      <c r="B264" s="1" t="n">
        <v>44193</v>
      </c>
      <c r="C264" s="1" t="n">
        <v>45205</v>
      </c>
      <c r="D264" t="inlineStr">
        <is>
          <t>HALLANDS LÄN</t>
        </is>
      </c>
      <c r="E264" t="inlineStr">
        <is>
          <t>HYLTE</t>
        </is>
      </c>
      <c r="G264" t="n">
        <v>1.8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45-2021</t>
        </is>
      </c>
      <c r="B265" s="1" t="n">
        <v>44199</v>
      </c>
      <c r="C265" s="1" t="n">
        <v>45205</v>
      </c>
      <c r="D265" t="inlineStr">
        <is>
          <t>HALLANDS LÄN</t>
        </is>
      </c>
      <c r="E265" t="inlineStr">
        <is>
          <t>HYLTE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2011-2021</t>
        </is>
      </c>
      <c r="B266" s="1" t="n">
        <v>44210</v>
      </c>
      <c r="C266" s="1" t="n">
        <v>45205</v>
      </c>
      <c r="D266" t="inlineStr">
        <is>
          <t>HALLANDS LÄN</t>
        </is>
      </c>
      <c r="E266" t="inlineStr">
        <is>
          <t>HYLTE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2864-2021</t>
        </is>
      </c>
      <c r="B267" s="1" t="n">
        <v>44216</v>
      </c>
      <c r="C267" s="1" t="n">
        <v>45205</v>
      </c>
      <c r="D267" t="inlineStr">
        <is>
          <t>HALLANDS LÄN</t>
        </is>
      </c>
      <c r="E267" t="inlineStr">
        <is>
          <t>HYLTE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3786-2021</t>
        </is>
      </c>
      <c r="B268" s="1" t="n">
        <v>44221</v>
      </c>
      <c r="C268" s="1" t="n">
        <v>45205</v>
      </c>
      <c r="D268" t="inlineStr">
        <is>
          <t>HALLANDS LÄN</t>
        </is>
      </c>
      <c r="E268" t="inlineStr">
        <is>
          <t>HYLTE</t>
        </is>
      </c>
      <c r="G268" t="n">
        <v>7.2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4581-2021</t>
        </is>
      </c>
      <c r="B269" s="1" t="n">
        <v>44224</v>
      </c>
      <c r="C269" s="1" t="n">
        <v>45205</v>
      </c>
      <c r="D269" t="inlineStr">
        <is>
          <t>HALLANDS LÄN</t>
        </is>
      </c>
      <c r="E269" t="inlineStr">
        <is>
          <t>HYLTE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5540-2021</t>
        </is>
      </c>
      <c r="B270" s="1" t="n">
        <v>44230</v>
      </c>
      <c r="C270" s="1" t="n">
        <v>45205</v>
      </c>
      <c r="D270" t="inlineStr">
        <is>
          <t>HALLANDS LÄN</t>
        </is>
      </c>
      <c r="E270" t="inlineStr">
        <is>
          <t>HYLTE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5598-2021</t>
        </is>
      </c>
      <c r="B271" s="1" t="n">
        <v>44230</v>
      </c>
      <c r="C271" s="1" t="n">
        <v>45205</v>
      </c>
      <c r="D271" t="inlineStr">
        <is>
          <t>HALLANDS LÄN</t>
        </is>
      </c>
      <c r="E271" t="inlineStr">
        <is>
          <t>HYLTE</t>
        </is>
      </c>
      <c r="G271" t="n">
        <v>1.3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5955-2021</t>
        </is>
      </c>
      <c r="B272" s="1" t="n">
        <v>44231</v>
      </c>
      <c r="C272" s="1" t="n">
        <v>45205</v>
      </c>
      <c r="D272" t="inlineStr">
        <is>
          <t>HALLANDS LÄN</t>
        </is>
      </c>
      <c r="E272" t="inlineStr">
        <is>
          <t>HYLTE</t>
        </is>
      </c>
      <c r="G272" t="n">
        <v>4.3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6693-2021</t>
        </is>
      </c>
      <c r="B273" s="1" t="n">
        <v>44236</v>
      </c>
      <c r="C273" s="1" t="n">
        <v>45205</v>
      </c>
      <c r="D273" t="inlineStr">
        <is>
          <t>HALLANDS LÄN</t>
        </is>
      </c>
      <c r="E273" t="inlineStr">
        <is>
          <t>HYLTE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6786-2021</t>
        </is>
      </c>
      <c r="B274" s="1" t="n">
        <v>44236</v>
      </c>
      <c r="C274" s="1" t="n">
        <v>45205</v>
      </c>
      <c r="D274" t="inlineStr">
        <is>
          <t>HALLANDS LÄN</t>
        </is>
      </c>
      <c r="E274" t="inlineStr">
        <is>
          <t>HYLTE</t>
        </is>
      </c>
      <c r="G274" t="n">
        <v>3.9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6789-2021</t>
        </is>
      </c>
      <c r="B275" s="1" t="n">
        <v>44236</v>
      </c>
      <c r="C275" s="1" t="n">
        <v>45205</v>
      </c>
      <c r="D275" t="inlineStr">
        <is>
          <t>HALLANDS LÄN</t>
        </is>
      </c>
      <c r="E275" t="inlineStr">
        <is>
          <t>HYLTE</t>
        </is>
      </c>
      <c r="G275" t="n">
        <v>5.3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7220-2021</t>
        </is>
      </c>
      <c r="B276" s="1" t="n">
        <v>44238</v>
      </c>
      <c r="C276" s="1" t="n">
        <v>45205</v>
      </c>
      <c r="D276" t="inlineStr">
        <is>
          <t>HALLANDS LÄN</t>
        </is>
      </c>
      <c r="E276" t="inlineStr">
        <is>
          <t>HYLTE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7796-2021</t>
        </is>
      </c>
      <c r="B277" s="1" t="n">
        <v>44242</v>
      </c>
      <c r="C277" s="1" t="n">
        <v>45205</v>
      </c>
      <c r="D277" t="inlineStr">
        <is>
          <t>HALLANDS LÄN</t>
        </is>
      </c>
      <c r="E277" t="inlineStr">
        <is>
          <t>HYLTE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7914-2021</t>
        </is>
      </c>
      <c r="B278" s="1" t="n">
        <v>44243</v>
      </c>
      <c r="C278" s="1" t="n">
        <v>45205</v>
      </c>
      <c r="D278" t="inlineStr">
        <is>
          <t>HALLANDS LÄN</t>
        </is>
      </c>
      <c r="E278" t="inlineStr">
        <is>
          <t>HYLTE</t>
        </is>
      </c>
      <c r="G278" t="n">
        <v>7.7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8403-2021</t>
        </is>
      </c>
      <c r="B279" s="1" t="n">
        <v>44245</v>
      </c>
      <c r="C279" s="1" t="n">
        <v>45205</v>
      </c>
      <c r="D279" t="inlineStr">
        <is>
          <t>HALLANDS LÄN</t>
        </is>
      </c>
      <c r="E279" t="inlineStr">
        <is>
          <t>HYLTE</t>
        </is>
      </c>
      <c r="G279" t="n">
        <v>4.2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9200-2021</t>
        </is>
      </c>
      <c r="B280" s="1" t="n">
        <v>44250</v>
      </c>
      <c r="C280" s="1" t="n">
        <v>45205</v>
      </c>
      <c r="D280" t="inlineStr">
        <is>
          <t>HALLANDS LÄN</t>
        </is>
      </c>
      <c r="E280" t="inlineStr">
        <is>
          <t>HYLTE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9375-2021</t>
        </is>
      </c>
      <c r="B281" s="1" t="n">
        <v>44250</v>
      </c>
      <c r="C281" s="1" t="n">
        <v>45205</v>
      </c>
      <c r="D281" t="inlineStr">
        <is>
          <t>HALLANDS LÄN</t>
        </is>
      </c>
      <c r="E281" t="inlineStr">
        <is>
          <t>HYLTE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9559-2021</t>
        </is>
      </c>
      <c r="B282" s="1" t="n">
        <v>44251</v>
      </c>
      <c r="C282" s="1" t="n">
        <v>45205</v>
      </c>
      <c r="D282" t="inlineStr">
        <is>
          <t>HALLANDS LÄN</t>
        </is>
      </c>
      <c r="E282" t="inlineStr">
        <is>
          <t>HYLTE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10208-2021</t>
        </is>
      </c>
      <c r="B283" s="1" t="n">
        <v>44256</v>
      </c>
      <c r="C283" s="1" t="n">
        <v>45205</v>
      </c>
      <c r="D283" t="inlineStr">
        <is>
          <t>HALLANDS LÄN</t>
        </is>
      </c>
      <c r="E283" t="inlineStr">
        <is>
          <t>HYLTE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11253-2021</t>
        </is>
      </c>
      <c r="B284" s="1" t="n">
        <v>44261</v>
      </c>
      <c r="C284" s="1" t="n">
        <v>45205</v>
      </c>
      <c r="D284" t="inlineStr">
        <is>
          <t>HALLANDS LÄN</t>
        </is>
      </c>
      <c r="E284" t="inlineStr">
        <is>
          <t>HYLTE</t>
        </is>
      </c>
      <c r="F284" t="inlineStr">
        <is>
          <t>Kyrkan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11325-2021</t>
        </is>
      </c>
      <c r="B285" s="1" t="n">
        <v>44263</v>
      </c>
      <c r="C285" s="1" t="n">
        <v>45205</v>
      </c>
      <c r="D285" t="inlineStr">
        <is>
          <t>HALLANDS LÄN</t>
        </is>
      </c>
      <c r="E285" t="inlineStr">
        <is>
          <t>HYLTE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11274-2021</t>
        </is>
      </c>
      <c r="B286" s="1" t="n">
        <v>44263</v>
      </c>
      <c r="C286" s="1" t="n">
        <v>45205</v>
      </c>
      <c r="D286" t="inlineStr">
        <is>
          <t>HALLANDS LÄN</t>
        </is>
      </c>
      <c r="E286" t="inlineStr">
        <is>
          <t>HYLTE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11978-2021</t>
        </is>
      </c>
      <c r="B287" s="1" t="n">
        <v>44266</v>
      </c>
      <c r="C287" s="1" t="n">
        <v>45205</v>
      </c>
      <c r="D287" t="inlineStr">
        <is>
          <t>HALLANDS LÄN</t>
        </is>
      </c>
      <c r="E287" t="inlineStr">
        <is>
          <t>HYLTE</t>
        </is>
      </c>
      <c r="F287" t="inlineStr">
        <is>
          <t>Bergvik skog väst AB</t>
        </is>
      </c>
      <c r="G287" t="n">
        <v>2.4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12004-2021</t>
        </is>
      </c>
      <c r="B288" s="1" t="n">
        <v>44266</v>
      </c>
      <c r="C288" s="1" t="n">
        <v>45205</v>
      </c>
      <c r="D288" t="inlineStr">
        <is>
          <t>HALLANDS LÄN</t>
        </is>
      </c>
      <c r="E288" t="inlineStr">
        <is>
          <t>HYLTE</t>
        </is>
      </c>
      <c r="F288" t="inlineStr">
        <is>
          <t>Bergvik skog väst AB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12630-2021</t>
        </is>
      </c>
      <c r="B289" s="1" t="n">
        <v>44267</v>
      </c>
      <c r="C289" s="1" t="n">
        <v>45205</v>
      </c>
      <c r="D289" t="inlineStr">
        <is>
          <t>HALLANDS LÄN</t>
        </is>
      </c>
      <c r="E289" t="inlineStr">
        <is>
          <t>HYLTE</t>
        </is>
      </c>
      <c r="F289" t="inlineStr">
        <is>
          <t>Bergvik skog väst AB</t>
        </is>
      </c>
      <c r="G289" t="n">
        <v>3.9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12637-2021</t>
        </is>
      </c>
      <c r="B290" s="1" t="n">
        <v>44267</v>
      </c>
      <c r="C290" s="1" t="n">
        <v>45205</v>
      </c>
      <c r="D290" t="inlineStr">
        <is>
          <t>HALLANDS LÄN</t>
        </is>
      </c>
      <c r="E290" t="inlineStr">
        <is>
          <t>HYLTE</t>
        </is>
      </c>
      <c r="F290" t="inlineStr">
        <is>
          <t>Bergvik skog väst AB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12632-2021</t>
        </is>
      </c>
      <c r="B291" s="1" t="n">
        <v>44267</v>
      </c>
      <c r="C291" s="1" t="n">
        <v>45205</v>
      </c>
      <c r="D291" t="inlineStr">
        <is>
          <t>HALLANDS LÄN</t>
        </is>
      </c>
      <c r="E291" t="inlineStr">
        <is>
          <t>HYLTE</t>
        </is>
      </c>
      <c r="F291" t="inlineStr">
        <is>
          <t>Bergvik skog väst AB</t>
        </is>
      </c>
      <c r="G291" t="n">
        <v>9.9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12643-2021</t>
        </is>
      </c>
      <c r="B292" s="1" t="n">
        <v>44267</v>
      </c>
      <c r="C292" s="1" t="n">
        <v>45205</v>
      </c>
      <c r="D292" t="inlineStr">
        <is>
          <t>HALLANDS LÄN</t>
        </is>
      </c>
      <c r="E292" t="inlineStr">
        <is>
          <t>HYLTE</t>
        </is>
      </c>
      <c r="F292" t="inlineStr">
        <is>
          <t>Bergvik skog väst AB</t>
        </is>
      </c>
      <c r="G292" t="n">
        <v>4.4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12640-2021</t>
        </is>
      </c>
      <c r="B293" s="1" t="n">
        <v>44267</v>
      </c>
      <c r="C293" s="1" t="n">
        <v>45205</v>
      </c>
      <c r="D293" t="inlineStr">
        <is>
          <t>HALLANDS LÄN</t>
        </is>
      </c>
      <c r="E293" t="inlineStr">
        <is>
          <t>HYLTE</t>
        </is>
      </c>
      <c r="F293" t="inlineStr">
        <is>
          <t>Bergvik skog väst AB</t>
        </is>
      </c>
      <c r="G293" t="n">
        <v>0.7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14180-2021</t>
        </is>
      </c>
      <c r="B294" s="1" t="n">
        <v>44278</v>
      </c>
      <c r="C294" s="1" t="n">
        <v>45205</v>
      </c>
      <c r="D294" t="inlineStr">
        <is>
          <t>HALLANDS LÄN</t>
        </is>
      </c>
      <c r="E294" t="inlineStr">
        <is>
          <t>HYLTE</t>
        </is>
      </c>
      <c r="G294" t="n">
        <v>4.4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16952-2021</t>
        </is>
      </c>
      <c r="B295" s="1" t="n">
        <v>44295</v>
      </c>
      <c r="C295" s="1" t="n">
        <v>45205</v>
      </c>
      <c r="D295" t="inlineStr">
        <is>
          <t>HALLANDS LÄN</t>
        </is>
      </c>
      <c r="E295" t="inlineStr">
        <is>
          <t>HYLTE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17341-2021</t>
        </is>
      </c>
      <c r="B296" s="1" t="n">
        <v>44298</v>
      </c>
      <c r="C296" s="1" t="n">
        <v>45205</v>
      </c>
      <c r="D296" t="inlineStr">
        <is>
          <t>HALLANDS LÄN</t>
        </is>
      </c>
      <c r="E296" t="inlineStr">
        <is>
          <t>HYLTE</t>
        </is>
      </c>
      <c r="G296" t="n">
        <v>1.7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17224-2021</t>
        </is>
      </c>
      <c r="B297" s="1" t="n">
        <v>44298</v>
      </c>
      <c r="C297" s="1" t="n">
        <v>45205</v>
      </c>
      <c r="D297" t="inlineStr">
        <is>
          <t>HALLANDS LÄN</t>
        </is>
      </c>
      <c r="E297" t="inlineStr">
        <is>
          <t>HYLTE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18144-2021</t>
        </is>
      </c>
      <c r="B298" s="1" t="n">
        <v>44302</v>
      </c>
      <c r="C298" s="1" t="n">
        <v>45205</v>
      </c>
      <c r="D298" t="inlineStr">
        <is>
          <t>HALLANDS LÄN</t>
        </is>
      </c>
      <c r="E298" t="inlineStr">
        <is>
          <t>HYLTE</t>
        </is>
      </c>
      <c r="G298" t="n">
        <v>2.8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18153-2021</t>
        </is>
      </c>
      <c r="B299" s="1" t="n">
        <v>44302</v>
      </c>
      <c r="C299" s="1" t="n">
        <v>45205</v>
      </c>
      <c r="D299" t="inlineStr">
        <is>
          <t>HALLANDS LÄN</t>
        </is>
      </c>
      <c r="E299" t="inlineStr">
        <is>
          <t>HYLTE</t>
        </is>
      </c>
      <c r="G299" t="n">
        <v>5.3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18778-2021</t>
        </is>
      </c>
      <c r="B300" s="1" t="n">
        <v>44307</v>
      </c>
      <c r="C300" s="1" t="n">
        <v>45205</v>
      </c>
      <c r="D300" t="inlineStr">
        <is>
          <t>HALLANDS LÄN</t>
        </is>
      </c>
      <c r="E300" t="inlineStr">
        <is>
          <t>HYLTE</t>
        </is>
      </c>
      <c r="G300" t="n">
        <v>5.7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22424-2021</t>
        </is>
      </c>
      <c r="B301" s="1" t="n">
        <v>44322</v>
      </c>
      <c r="C301" s="1" t="n">
        <v>45205</v>
      </c>
      <c r="D301" t="inlineStr">
        <is>
          <t>HALLANDS LÄN</t>
        </is>
      </c>
      <c r="E301" t="inlineStr">
        <is>
          <t>HYLTE</t>
        </is>
      </c>
      <c r="G301" t="n">
        <v>1.7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22809-2021</t>
        </is>
      </c>
      <c r="B302" s="1" t="n">
        <v>44322</v>
      </c>
      <c r="C302" s="1" t="n">
        <v>45205</v>
      </c>
      <c r="D302" t="inlineStr">
        <is>
          <t>HALLANDS LÄN</t>
        </is>
      </c>
      <c r="E302" t="inlineStr">
        <is>
          <t>HYLTE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23922-2021</t>
        </is>
      </c>
      <c r="B303" s="1" t="n">
        <v>44335</v>
      </c>
      <c r="C303" s="1" t="n">
        <v>45205</v>
      </c>
      <c r="D303" t="inlineStr">
        <is>
          <t>HALLANDS LÄN</t>
        </is>
      </c>
      <c r="E303" t="inlineStr">
        <is>
          <t>HYLTE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24170-2021</t>
        </is>
      </c>
      <c r="B304" s="1" t="n">
        <v>44336</v>
      </c>
      <c r="C304" s="1" t="n">
        <v>45205</v>
      </c>
      <c r="D304" t="inlineStr">
        <is>
          <t>HALLANDS LÄN</t>
        </is>
      </c>
      <c r="E304" t="inlineStr">
        <is>
          <t>HYLTE</t>
        </is>
      </c>
      <c r="G304" t="n">
        <v>2.5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24724-2021</t>
        </is>
      </c>
      <c r="B305" s="1" t="n">
        <v>44340</v>
      </c>
      <c r="C305" s="1" t="n">
        <v>45205</v>
      </c>
      <c r="D305" t="inlineStr">
        <is>
          <t>HALLANDS LÄN</t>
        </is>
      </c>
      <c r="E305" t="inlineStr">
        <is>
          <t>HYLTE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28507-2021</t>
        </is>
      </c>
      <c r="B306" s="1" t="n">
        <v>44356</v>
      </c>
      <c r="C306" s="1" t="n">
        <v>45205</v>
      </c>
      <c r="D306" t="inlineStr">
        <is>
          <t>HALLANDS LÄN</t>
        </is>
      </c>
      <c r="E306" t="inlineStr">
        <is>
          <t>HYLTE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28506-2021</t>
        </is>
      </c>
      <c r="B307" s="1" t="n">
        <v>44356</v>
      </c>
      <c r="C307" s="1" t="n">
        <v>45205</v>
      </c>
      <c r="D307" t="inlineStr">
        <is>
          <t>HALLANDS LÄN</t>
        </is>
      </c>
      <c r="E307" t="inlineStr">
        <is>
          <t>HYLTE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28925-2021</t>
        </is>
      </c>
      <c r="B308" s="1" t="n">
        <v>44357</v>
      </c>
      <c r="C308" s="1" t="n">
        <v>45205</v>
      </c>
      <c r="D308" t="inlineStr">
        <is>
          <t>HALLANDS LÄN</t>
        </is>
      </c>
      <c r="E308" t="inlineStr">
        <is>
          <t>HYLTE</t>
        </is>
      </c>
      <c r="F308" t="inlineStr">
        <is>
          <t>Kyrkan</t>
        </is>
      </c>
      <c r="G308" t="n">
        <v>0.7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28687-2021</t>
        </is>
      </c>
      <c r="B309" s="1" t="n">
        <v>44357</v>
      </c>
      <c r="C309" s="1" t="n">
        <v>45205</v>
      </c>
      <c r="D309" t="inlineStr">
        <is>
          <t>HALLANDS LÄN</t>
        </is>
      </c>
      <c r="E309" t="inlineStr">
        <is>
          <t>HYLTE</t>
        </is>
      </c>
      <c r="G309" t="n">
        <v>2.5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30013-2021</t>
        </is>
      </c>
      <c r="B310" s="1" t="n">
        <v>44363</v>
      </c>
      <c r="C310" s="1" t="n">
        <v>45205</v>
      </c>
      <c r="D310" t="inlineStr">
        <is>
          <t>HALLANDS LÄN</t>
        </is>
      </c>
      <c r="E310" t="inlineStr">
        <is>
          <t>HYLTE</t>
        </is>
      </c>
      <c r="G310" t="n">
        <v>4.7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30821-2021</t>
        </is>
      </c>
      <c r="B311" s="1" t="n">
        <v>44365</v>
      </c>
      <c r="C311" s="1" t="n">
        <v>45205</v>
      </c>
      <c r="D311" t="inlineStr">
        <is>
          <t>HALLANDS LÄN</t>
        </is>
      </c>
      <c r="E311" t="inlineStr">
        <is>
          <t>HYLTE</t>
        </is>
      </c>
      <c r="G311" t="n">
        <v>3.5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32300-2021</t>
        </is>
      </c>
      <c r="B312" s="1" t="n">
        <v>44371</v>
      </c>
      <c r="C312" s="1" t="n">
        <v>45205</v>
      </c>
      <c r="D312" t="inlineStr">
        <is>
          <t>HALLANDS LÄN</t>
        </is>
      </c>
      <c r="E312" t="inlineStr">
        <is>
          <t>HYLTE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32367-2021</t>
        </is>
      </c>
      <c r="B313" s="1" t="n">
        <v>44371</v>
      </c>
      <c r="C313" s="1" t="n">
        <v>45205</v>
      </c>
      <c r="D313" t="inlineStr">
        <is>
          <t>HALLANDS LÄN</t>
        </is>
      </c>
      <c r="E313" t="inlineStr">
        <is>
          <t>HYLTE</t>
        </is>
      </c>
      <c r="G313" t="n">
        <v>3.4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32931-2021</t>
        </is>
      </c>
      <c r="B314" s="1" t="n">
        <v>44375</v>
      </c>
      <c r="C314" s="1" t="n">
        <v>45205</v>
      </c>
      <c r="D314" t="inlineStr">
        <is>
          <t>HALLANDS LÄN</t>
        </is>
      </c>
      <c r="E314" t="inlineStr">
        <is>
          <t>HYLTE</t>
        </is>
      </c>
      <c r="G314" t="n">
        <v>7.1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33952-2021</t>
        </is>
      </c>
      <c r="B315" s="1" t="n">
        <v>44378</v>
      </c>
      <c r="C315" s="1" t="n">
        <v>45205</v>
      </c>
      <c r="D315" t="inlineStr">
        <is>
          <t>HALLANDS LÄN</t>
        </is>
      </c>
      <c r="E315" t="inlineStr">
        <is>
          <t>HYLTE</t>
        </is>
      </c>
      <c r="G315" t="n">
        <v>8.6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35452-2021</t>
        </is>
      </c>
      <c r="B316" s="1" t="n">
        <v>44384</v>
      </c>
      <c r="C316" s="1" t="n">
        <v>45205</v>
      </c>
      <c r="D316" t="inlineStr">
        <is>
          <t>HALLANDS LÄN</t>
        </is>
      </c>
      <c r="E316" t="inlineStr">
        <is>
          <t>HYLTE</t>
        </is>
      </c>
      <c r="G316" t="n">
        <v>3.5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36065-2021</t>
        </is>
      </c>
      <c r="B317" s="1" t="n">
        <v>44389</v>
      </c>
      <c r="C317" s="1" t="n">
        <v>45205</v>
      </c>
      <c r="D317" t="inlineStr">
        <is>
          <t>HALLANDS LÄN</t>
        </is>
      </c>
      <c r="E317" t="inlineStr">
        <is>
          <t>HYLTE</t>
        </is>
      </c>
      <c r="G317" t="n">
        <v>6.2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38476-2021</t>
        </is>
      </c>
      <c r="B318" s="1" t="n">
        <v>44407</v>
      </c>
      <c r="C318" s="1" t="n">
        <v>45205</v>
      </c>
      <c r="D318" t="inlineStr">
        <is>
          <t>HALLANDS LÄN</t>
        </is>
      </c>
      <c r="E318" t="inlineStr">
        <is>
          <t>HYLTE</t>
        </is>
      </c>
      <c r="G318" t="n">
        <v>2.1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42419-2021</t>
        </is>
      </c>
      <c r="B319" s="1" t="n">
        <v>44427</v>
      </c>
      <c r="C319" s="1" t="n">
        <v>45205</v>
      </c>
      <c r="D319" t="inlineStr">
        <is>
          <t>HALLANDS LÄN</t>
        </is>
      </c>
      <c r="E319" t="inlineStr">
        <is>
          <t>HYLTE</t>
        </is>
      </c>
      <c r="G319" t="n">
        <v>1.4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46101-2021</t>
        </is>
      </c>
      <c r="B320" s="1" t="n">
        <v>44442</v>
      </c>
      <c r="C320" s="1" t="n">
        <v>45205</v>
      </c>
      <c r="D320" t="inlineStr">
        <is>
          <t>HALLANDS LÄN</t>
        </is>
      </c>
      <c r="E320" t="inlineStr">
        <is>
          <t>HYLTE</t>
        </is>
      </c>
      <c r="G320" t="n">
        <v>1.1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47820-2021</t>
        </is>
      </c>
      <c r="B321" s="1" t="n">
        <v>44448</v>
      </c>
      <c r="C321" s="1" t="n">
        <v>45205</v>
      </c>
      <c r="D321" t="inlineStr">
        <is>
          <t>HALLANDS LÄN</t>
        </is>
      </c>
      <c r="E321" t="inlineStr">
        <is>
          <t>HYLTE</t>
        </is>
      </c>
      <c r="G321" t="n">
        <v>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49390-2021</t>
        </is>
      </c>
      <c r="B322" s="1" t="n">
        <v>44454</v>
      </c>
      <c r="C322" s="1" t="n">
        <v>45205</v>
      </c>
      <c r="D322" t="inlineStr">
        <is>
          <t>HALLANDS LÄN</t>
        </is>
      </c>
      <c r="E322" t="inlineStr">
        <is>
          <t>HYLTE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49500-2021</t>
        </is>
      </c>
      <c r="B323" s="1" t="n">
        <v>44454</v>
      </c>
      <c r="C323" s="1" t="n">
        <v>45205</v>
      </c>
      <c r="D323" t="inlineStr">
        <is>
          <t>HALLANDS LÄN</t>
        </is>
      </c>
      <c r="E323" t="inlineStr">
        <is>
          <t>HYLTE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49505-2021</t>
        </is>
      </c>
      <c r="B324" s="1" t="n">
        <v>44454</v>
      </c>
      <c r="C324" s="1" t="n">
        <v>45205</v>
      </c>
      <c r="D324" t="inlineStr">
        <is>
          <t>HALLANDS LÄN</t>
        </is>
      </c>
      <c r="E324" t="inlineStr">
        <is>
          <t>HYLTE</t>
        </is>
      </c>
      <c r="G324" t="n">
        <v>4.8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49510-2021</t>
        </is>
      </c>
      <c r="B325" s="1" t="n">
        <v>44455</v>
      </c>
      <c r="C325" s="1" t="n">
        <v>45205</v>
      </c>
      <c r="D325" t="inlineStr">
        <is>
          <t>HALLANDS LÄN</t>
        </is>
      </c>
      <c r="E325" t="inlineStr">
        <is>
          <t>HYLTE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53813-2021</t>
        </is>
      </c>
      <c r="B326" s="1" t="n">
        <v>44469</v>
      </c>
      <c r="C326" s="1" t="n">
        <v>45205</v>
      </c>
      <c r="D326" t="inlineStr">
        <is>
          <t>HALLANDS LÄN</t>
        </is>
      </c>
      <c r="E326" t="inlineStr">
        <is>
          <t>HYLTE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55261-2021</t>
        </is>
      </c>
      <c r="B327" s="1" t="n">
        <v>44475</v>
      </c>
      <c r="C327" s="1" t="n">
        <v>45205</v>
      </c>
      <c r="D327" t="inlineStr">
        <is>
          <t>HALLANDS LÄN</t>
        </is>
      </c>
      <c r="E327" t="inlineStr">
        <is>
          <t>HYLTE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55792-2021</t>
        </is>
      </c>
      <c r="B328" s="1" t="n">
        <v>44476</v>
      </c>
      <c r="C328" s="1" t="n">
        <v>45205</v>
      </c>
      <c r="D328" t="inlineStr">
        <is>
          <t>HALLANDS LÄN</t>
        </is>
      </c>
      <c r="E328" t="inlineStr">
        <is>
          <t>HYLTE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56441-2021</t>
        </is>
      </c>
      <c r="B329" s="1" t="n">
        <v>44477</v>
      </c>
      <c r="C329" s="1" t="n">
        <v>45205</v>
      </c>
      <c r="D329" t="inlineStr">
        <is>
          <t>HALLANDS LÄN</t>
        </is>
      </c>
      <c r="E329" t="inlineStr">
        <is>
          <t>HYLTE</t>
        </is>
      </c>
      <c r="G329" t="n">
        <v>3.5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56422-2021</t>
        </is>
      </c>
      <c r="B330" s="1" t="n">
        <v>44477</v>
      </c>
      <c r="C330" s="1" t="n">
        <v>45205</v>
      </c>
      <c r="D330" t="inlineStr">
        <is>
          <t>HALLANDS LÄN</t>
        </is>
      </c>
      <c r="E330" t="inlineStr">
        <is>
          <t>HYLTE</t>
        </is>
      </c>
      <c r="G330" t="n">
        <v>2.3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56554-2021</t>
        </is>
      </c>
      <c r="B331" s="1" t="n">
        <v>44480</v>
      </c>
      <c r="C331" s="1" t="n">
        <v>45205</v>
      </c>
      <c r="D331" t="inlineStr">
        <is>
          <t>HALLANDS LÄN</t>
        </is>
      </c>
      <c r="E331" t="inlineStr">
        <is>
          <t>HYLTE</t>
        </is>
      </c>
      <c r="G331" t="n">
        <v>3.6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56804-2021</t>
        </is>
      </c>
      <c r="B332" s="1" t="n">
        <v>44481</v>
      </c>
      <c r="C332" s="1" t="n">
        <v>45205</v>
      </c>
      <c r="D332" t="inlineStr">
        <is>
          <t>HALLANDS LÄN</t>
        </is>
      </c>
      <c r="E332" t="inlineStr">
        <is>
          <t>HYLTE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57089-2021</t>
        </is>
      </c>
      <c r="B333" s="1" t="n">
        <v>44482</v>
      </c>
      <c r="C333" s="1" t="n">
        <v>45205</v>
      </c>
      <c r="D333" t="inlineStr">
        <is>
          <t>HALLANDS LÄN</t>
        </is>
      </c>
      <c r="E333" t="inlineStr">
        <is>
          <t>HYLTE</t>
        </is>
      </c>
      <c r="G333" t="n">
        <v>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57383-2021</t>
        </is>
      </c>
      <c r="B334" s="1" t="n">
        <v>44483</v>
      </c>
      <c r="C334" s="1" t="n">
        <v>45205</v>
      </c>
      <c r="D334" t="inlineStr">
        <is>
          <t>HALLANDS LÄN</t>
        </is>
      </c>
      <c r="E334" t="inlineStr">
        <is>
          <t>HYLTE</t>
        </is>
      </c>
      <c r="G334" t="n">
        <v>1.8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57397-2021</t>
        </is>
      </c>
      <c r="B335" s="1" t="n">
        <v>44483</v>
      </c>
      <c r="C335" s="1" t="n">
        <v>45205</v>
      </c>
      <c r="D335" t="inlineStr">
        <is>
          <t>HALLANDS LÄN</t>
        </is>
      </c>
      <c r="E335" t="inlineStr">
        <is>
          <t>HYLTE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58051-2021</t>
        </is>
      </c>
      <c r="B336" s="1" t="n">
        <v>44487</v>
      </c>
      <c r="C336" s="1" t="n">
        <v>45205</v>
      </c>
      <c r="D336" t="inlineStr">
        <is>
          <t>HALLANDS LÄN</t>
        </is>
      </c>
      <c r="E336" t="inlineStr">
        <is>
          <t>HYLTE</t>
        </is>
      </c>
      <c r="F336" t="inlineStr">
        <is>
          <t>Bergvik skog väst AB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58045-2021</t>
        </is>
      </c>
      <c r="B337" s="1" t="n">
        <v>44487</v>
      </c>
      <c r="C337" s="1" t="n">
        <v>45205</v>
      </c>
      <c r="D337" t="inlineStr">
        <is>
          <t>HALLANDS LÄN</t>
        </is>
      </c>
      <c r="E337" t="inlineStr">
        <is>
          <t>HYLTE</t>
        </is>
      </c>
      <c r="F337" t="inlineStr">
        <is>
          <t>Bergvik skog väst AB</t>
        </is>
      </c>
      <c r="G337" t="n">
        <v>5.2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58499-2021</t>
        </is>
      </c>
      <c r="B338" s="1" t="n">
        <v>44488</v>
      </c>
      <c r="C338" s="1" t="n">
        <v>45205</v>
      </c>
      <c r="D338" t="inlineStr">
        <is>
          <t>HALLANDS LÄN</t>
        </is>
      </c>
      <c r="E338" t="inlineStr">
        <is>
          <t>HYLTE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58841-2021</t>
        </is>
      </c>
      <c r="B339" s="1" t="n">
        <v>44489</v>
      </c>
      <c r="C339" s="1" t="n">
        <v>45205</v>
      </c>
      <c r="D339" t="inlineStr">
        <is>
          <t>HALLANDS LÄN</t>
        </is>
      </c>
      <c r="E339" t="inlineStr">
        <is>
          <t>HYLTE</t>
        </is>
      </c>
      <c r="G339" t="n">
        <v>2.1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58836-2021</t>
        </is>
      </c>
      <c r="B340" s="1" t="n">
        <v>44489</v>
      </c>
      <c r="C340" s="1" t="n">
        <v>45205</v>
      </c>
      <c r="D340" t="inlineStr">
        <is>
          <t>HALLANDS LÄN</t>
        </is>
      </c>
      <c r="E340" t="inlineStr">
        <is>
          <t>HYLTE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58843-2021</t>
        </is>
      </c>
      <c r="B341" s="1" t="n">
        <v>44489</v>
      </c>
      <c r="C341" s="1" t="n">
        <v>45205</v>
      </c>
      <c r="D341" t="inlineStr">
        <is>
          <t>HALLANDS LÄN</t>
        </is>
      </c>
      <c r="E341" t="inlineStr">
        <is>
          <t>HYLTE</t>
        </is>
      </c>
      <c r="G341" t="n">
        <v>1.8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61681-2021</t>
        </is>
      </c>
      <c r="B342" s="1" t="n">
        <v>44501</v>
      </c>
      <c r="C342" s="1" t="n">
        <v>45205</v>
      </c>
      <c r="D342" t="inlineStr">
        <is>
          <t>HALLANDS LÄN</t>
        </is>
      </c>
      <c r="E342" t="inlineStr">
        <is>
          <t>HYLTE</t>
        </is>
      </c>
      <c r="G342" t="n">
        <v>1.9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62174-2021</t>
        </is>
      </c>
      <c r="B343" s="1" t="n">
        <v>44502</v>
      </c>
      <c r="C343" s="1" t="n">
        <v>45205</v>
      </c>
      <c r="D343" t="inlineStr">
        <is>
          <t>HALLANDS LÄN</t>
        </is>
      </c>
      <c r="E343" t="inlineStr">
        <is>
          <t>HYLTE</t>
        </is>
      </c>
      <c r="G343" t="n">
        <v>0.3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63808-2021</t>
        </is>
      </c>
      <c r="B344" s="1" t="n">
        <v>44508</v>
      </c>
      <c r="C344" s="1" t="n">
        <v>45205</v>
      </c>
      <c r="D344" t="inlineStr">
        <is>
          <t>HALLANDS LÄN</t>
        </is>
      </c>
      <c r="E344" t="inlineStr">
        <is>
          <t>HYLTE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64221-2021</t>
        </is>
      </c>
      <c r="B345" s="1" t="n">
        <v>44510</v>
      </c>
      <c r="C345" s="1" t="n">
        <v>45205</v>
      </c>
      <c r="D345" t="inlineStr">
        <is>
          <t>HALLANDS LÄN</t>
        </is>
      </c>
      <c r="E345" t="inlineStr">
        <is>
          <t>HYLTE</t>
        </is>
      </c>
      <c r="G345" t="n">
        <v>2.7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65342-2021</t>
        </is>
      </c>
      <c r="B346" s="1" t="n">
        <v>44515</v>
      </c>
      <c r="C346" s="1" t="n">
        <v>45205</v>
      </c>
      <c r="D346" t="inlineStr">
        <is>
          <t>HALLANDS LÄN</t>
        </is>
      </c>
      <c r="E346" t="inlineStr">
        <is>
          <t>HYLTE</t>
        </is>
      </c>
      <c r="F346" t="inlineStr">
        <is>
          <t>Bergvik skog väst AB</t>
        </is>
      </c>
      <c r="G346" t="n">
        <v>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68652-2021</t>
        </is>
      </c>
      <c r="B347" s="1" t="n">
        <v>44529</v>
      </c>
      <c r="C347" s="1" t="n">
        <v>45205</v>
      </c>
      <c r="D347" t="inlineStr">
        <is>
          <t>HALLANDS LÄN</t>
        </is>
      </c>
      <c r="E347" t="inlineStr">
        <is>
          <t>HYLTE</t>
        </is>
      </c>
      <c r="G347" t="n">
        <v>4.2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68969-2021</t>
        </is>
      </c>
      <c r="B348" s="1" t="n">
        <v>44530</v>
      </c>
      <c r="C348" s="1" t="n">
        <v>45205</v>
      </c>
      <c r="D348" t="inlineStr">
        <is>
          <t>HALLANDS LÄN</t>
        </is>
      </c>
      <c r="E348" t="inlineStr">
        <is>
          <t>HYLTE</t>
        </is>
      </c>
      <c r="G348" t="n">
        <v>5.2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74045-2021</t>
        </is>
      </c>
      <c r="B349" s="1" t="n">
        <v>44557</v>
      </c>
      <c r="C349" s="1" t="n">
        <v>45205</v>
      </c>
      <c r="D349" t="inlineStr">
        <is>
          <t>HALLANDS LÄN</t>
        </is>
      </c>
      <c r="E349" t="inlineStr">
        <is>
          <t>HYLTE</t>
        </is>
      </c>
      <c r="G349" t="n">
        <v>5.1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74307-2021</t>
        </is>
      </c>
      <c r="B350" s="1" t="n">
        <v>44559</v>
      </c>
      <c r="C350" s="1" t="n">
        <v>45205</v>
      </c>
      <c r="D350" t="inlineStr">
        <is>
          <t>HALLANDS LÄN</t>
        </is>
      </c>
      <c r="E350" t="inlineStr">
        <is>
          <t>HYLTE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74305-2021</t>
        </is>
      </c>
      <c r="B351" s="1" t="n">
        <v>44559</v>
      </c>
      <c r="C351" s="1" t="n">
        <v>45205</v>
      </c>
      <c r="D351" t="inlineStr">
        <is>
          <t>HALLANDS LÄN</t>
        </is>
      </c>
      <c r="E351" t="inlineStr">
        <is>
          <t>HYLTE</t>
        </is>
      </c>
      <c r="G351" t="n">
        <v>6.1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1614-2022</t>
        </is>
      </c>
      <c r="B352" s="1" t="n">
        <v>44573</v>
      </c>
      <c r="C352" s="1" t="n">
        <v>45205</v>
      </c>
      <c r="D352" t="inlineStr">
        <is>
          <t>HALLANDS LÄN</t>
        </is>
      </c>
      <c r="E352" t="inlineStr">
        <is>
          <t>HYLTE</t>
        </is>
      </c>
      <c r="G352" t="n">
        <v>0.4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1615-2022</t>
        </is>
      </c>
      <c r="B353" s="1" t="n">
        <v>44573</v>
      </c>
      <c r="C353" s="1" t="n">
        <v>45205</v>
      </c>
      <c r="D353" t="inlineStr">
        <is>
          <t>HALLANDS LÄN</t>
        </is>
      </c>
      <c r="E353" t="inlineStr">
        <is>
          <t>HYLTE</t>
        </is>
      </c>
      <c r="G353" t="n">
        <v>1.6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1950-2022</t>
        </is>
      </c>
      <c r="B354" s="1" t="n">
        <v>44575</v>
      </c>
      <c r="C354" s="1" t="n">
        <v>45205</v>
      </c>
      <c r="D354" t="inlineStr">
        <is>
          <t>HALLANDS LÄN</t>
        </is>
      </c>
      <c r="E354" t="inlineStr">
        <is>
          <t>HYLTE</t>
        </is>
      </c>
      <c r="G354" t="n">
        <v>1.9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4753-2022</t>
        </is>
      </c>
      <c r="B355" s="1" t="n">
        <v>44592</v>
      </c>
      <c r="C355" s="1" t="n">
        <v>45205</v>
      </c>
      <c r="D355" t="inlineStr">
        <is>
          <t>HALLANDS LÄN</t>
        </is>
      </c>
      <c r="E355" t="inlineStr">
        <is>
          <t>HYLTE</t>
        </is>
      </c>
      <c r="G355" t="n">
        <v>3.9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4757-2022</t>
        </is>
      </c>
      <c r="B356" s="1" t="n">
        <v>44592</v>
      </c>
      <c r="C356" s="1" t="n">
        <v>45205</v>
      </c>
      <c r="D356" t="inlineStr">
        <is>
          <t>HALLANDS LÄN</t>
        </is>
      </c>
      <c r="E356" t="inlineStr">
        <is>
          <t>HYLTE</t>
        </is>
      </c>
      <c r="G356" t="n">
        <v>2.4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5777-2022</t>
        </is>
      </c>
      <c r="B357" s="1" t="n">
        <v>44596</v>
      </c>
      <c r="C357" s="1" t="n">
        <v>45205</v>
      </c>
      <c r="D357" t="inlineStr">
        <is>
          <t>HALLANDS LÄN</t>
        </is>
      </c>
      <c r="E357" t="inlineStr">
        <is>
          <t>HYLTE</t>
        </is>
      </c>
      <c r="F357" t="inlineStr">
        <is>
          <t>Bergvik skog väst AB</t>
        </is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6419-2022</t>
        </is>
      </c>
      <c r="B358" s="1" t="n">
        <v>44600</v>
      </c>
      <c r="C358" s="1" t="n">
        <v>45205</v>
      </c>
      <c r="D358" t="inlineStr">
        <is>
          <t>HALLANDS LÄN</t>
        </is>
      </c>
      <c r="E358" t="inlineStr">
        <is>
          <t>HYLTE</t>
        </is>
      </c>
      <c r="G358" t="n">
        <v>4.4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7895-2022</t>
        </is>
      </c>
      <c r="B359" s="1" t="n">
        <v>44607</v>
      </c>
      <c r="C359" s="1" t="n">
        <v>45205</v>
      </c>
      <c r="D359" t="inlineStr">
        <is>
          <t>HALLANDS LÄN</t>
        </is>
      </c>
      <c r="E359" t="inlineStr">
        <is>
          <t>HYLTE</t>
        </is>
      </c>
      <c r="G359" t="n">
        <v>12.5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8543-2022</t>
        </is>
      </c>
      <c r="B360" s="1" t="n">
        <v>44613</v>
      </c>
      <c r="C360" s="1" t="n">
        <v>45205</v>
      </c>
      <c r="D360" t="inlineStr">
        <is>
          <t>HALLANDS LÄN</t>
        </is>
      </c>
      <c r="E360" t="inlineStr">
        <is>
          <t>HYLTE</t>
        </is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10151-2022</t>
        </is>
      </c>
      <c r="B361" s="1" t="n">
        <v>44621</v>
      </c>
      <c r="C361" s="1" t="n">
        <v>45205</v>
      </c>
      <c r="D361" t="inlineStr">
        <is>
          <t>HALLANDS LÄN</t>
        </is>
      </c>
      <c r="E361" t="inlineStr">
        <is>
          <t>HYLTE</t>
        </is>
      </c>
      <c r="F361" t="inlineStr">
        <is>
          <t>Kyrkan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11567-2022</t>
        </is>
      </c>
      <c r="B362" s="1" t="n">
        <v>44631</v>
      </c>
      <c r="C362" s="1" t="n">
        <v>45205</v>
      </c>
      <c r="D362" t="inlineStr">
        <is>
          <t>HALLANDS LÄN</t>
        </is>
      </c>
      <c r="E362" t="inlineStr">
        <is>
          <t>HYLTE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11689-2022</t>
        </is>
      </c>
      <c r="B363" s="1" t="n">
        <v>44634</v>
      </c>
      <c r="C363" s="1" t="n">
        <v>45205</v>
      </c>
      <c r="D363" t="inlineStr">
        <is>
          <t>HALLANDS LÄN</t>
        </is>
      </c>
      <c r="E363" t="inlineStr">
        <is>
          <t>HYLTE</t>
        </is>
      </c>
      <c r="G363" t="n">
        <v>1.7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12241-2022</t>
        </is>
      </c>
      <c r="B364" s="1" t="n">
        <v>44637</v>
      </c>
      <c r="C364" s="1" t="n">
        <v>45205</v>
      </c>
      <c r="D364" t="inlineStr">
        <is>
          <t>HALLANDS LÄN</t>
        </is>
      </c>
      <c r="E364" t="inlineStr">
        <is>
          <t>HYLTE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13252-2022</t>
        </is>
      </c>
      <c r="B365" s="1" t="n">
        <v>44644</v>
      </c>
      <c r="C365" s="1" t="n">
        <v>45205</v>
      </c>
      <c r="D365" t="inlineStr">
        <is>
          <t>HALLANDS LÄN</t>
        </is>
      </c>
      <c r="E365" t="inlineStr">
        <is>
          <t>HYLTE</t>
        </is>
      </c>
      <c r="G365" t="n">
        <v>1.4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14712-2022</t>
        </is>
      </c>
      <c r="B366" s="1" t="n">
        <v>44655</v>
      </c>
      <c r="C366" s="1" t="n">
        <v>45205</v>
      </c>
      <c r="D366" t="inlineStr">
        <is>
          <t>HALLANDS LÄN</t>
        </is>
      </c>
      <c r="E366" t="inlineStr">
        <is>
          <t>HYLTE</t>
        </is>
      </c>
      <c r="G366" t="n">
        <v>0.9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15317-2022</t>
        </is>
      </c>
      <c r="B367" s="1" t="n">
        <v>44659</v>
      </c>
      <c r="C367" s="1" t="n">
        <v>45205</v>
      </c>
      <c r="D367" t="inlineStr">
        <is>
          <t>HALLANDS LÄN</t>
        </is>
      </c>
      <c r="E367" t="inlineStr">
        <is>
          <t>HYLTE</t>
        </is>
      </c>
      <c r="F367" t="inlineStr">
        <is>
          <t>Bergvik skog väst AB</t>
        </is>
      </c>
      <c r="G367" t="n">
        <v>2.6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15328-2022</t>
        </is>
      </c>
      <c r="B368" s="1" t="n">
        <v>44659</v>
      </c>
      <c r="C368" s="1" t="n">
        <v>45205</v>
      </c>
      <c r="D368" t="inlineStr">
        <is>
          <t>HALLANDS LÄN</t>
        </is>
      </c>
      <c r="E368" t="inlineStr">
        <is>
          <t>HYLTE</t>
        </is>
      </c>
      <c r="F368" t="inlineStr">
        <is>
          <t>Bergvik skog väst AB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15346-2022</t>
        </is>
      </c>
      <c r="B369" s="1" t="n">
        <v>44659</v>
      </c>
      <c r="C369" s="1" t="n">
        <v>45205</v>
      </c>
      <c r="D369" t="inlineStr">
        <is>
          <t>HALLANDS LÄN</t>
        </is>
      </c>
      <c r="E369" t="inlineStr">
        <is>
          <t>HYLTE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15329-2022</t>
        </is>
      </c>
      <c r="B370" s="1" t="n">
        <v>44659</v>
      </c>
      <c r="C370" s="1" t="n">
        <v>45205</v>
      </c>
      <c r="D370" t="inlineStr">
        <is>
          <t>HALLANDS LÄN</t>
        </is>
      </c>
      <c r="E370" t="inlineStr">
        <is>
          <t>HYLTE</t>
        </is>
      </c>
      <c r="F370" t="inlineStr">
        <is>
          <t>Bergvik skog väst AB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16410-2022</t>
        </is>
      </c>
      <c r="B371" s="1" t="n">
        <v>44671</v>
      </c>
      <c r="C371" s="1" t="n">
        <v>45205</v>
      </c>
      <c r="D371" t="inlineStr">
        <is>
          <t>HALLANDS LÄN</t>
        </is>
      </c>
      <c r="E371" t="inlineStr">
        <is>
          <t>HYLTE</t>
        </is>
      </c>
      <c r="G371" t="n">
        <v>3.1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16412-2022</t>
        </is>
      </c>
      <c r="B372" s="1" t="n">
        <v>44671</v>
      </c>
      <c r="C372" s="1" t="n">
        <v>45205</v>
      </c>
      <c r="D372" t="inlineStr">
        <is>
          <t>HALLANDS LÄN</t>
        </is>
      </c>
      <c r="E372" t="inlineStr">
        <is>
          <t>HYLTE</t>
        </is>
      </c>
      <c r="G372" t="n">
        <v>6.3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19474-2022</t>
        </is>
      </c>
      <c r="B373" s="1" t="n">
        <v>44693</v>
      </c>
      <c r="C373" s="1" t="n">
        <v>45205</v>
      </c>
      <c r="D373" t="inlineStr">
        <is>
          <t>HALLANDS LÄN</t>
        </is>
      </c>
      <c r="E373" t="inlineStr">
        <is>
          <t>HYLTE</t>
        </is>
      </c>
      <c r="G373" t="n">
        <v>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19956-2022</t>
        </is>
      </c>
      <c r="B374" s="1" t="n">
        <v>44697</v>
      </c>
      <c r="C374" s="1" t="n">
        <v>45205</v>
      </c>
      <c r="D374" t="inlineStr">
        <is>
          <t>HALLANDS LÄN</t>
        </is>
      </c>
      <c r="E374" t="inlineStr">
        <is>
          <t>HYLTE</t>
        </is>
      </c>
      <c r="G374" t="n">
        <v>1.8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21995-2022</t>
        </is>
      </c>
      <c r="B375" s="1" t="n">
        <v>44711</v>
      </c>
      <c r="C375" s="1" t="n">
        <v>45205</v>
      </c>
      <c r="D375" t="inlineStr">
        <is>
          <t>HALLANDS LÄN</t>
        </is>
      </c>
      <c r="E375" t="inlineStr">
        <is>
          <t>HYLTE</t>
        </is>
      </c>
      <c r="G375" t="n">
        <v>2.5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22184-2022</t>
        </is>
      </c>
      <c r="B376" s="1" t="n">
        <v>44712</v>
      </c>
      <c r="C376" s="1" t="n">
        <v>45205</v>
      </c>
      <c r="D376" t="inlineStr">
        <is>
          <t>HALLANDS LÄN</t>
        </is>
      </c>
      <c r="E376" t="inlineStr">
        <is>
          <t>HYLTE</t>
        </is>
      </c>
      <c r="G376" t="n">
        <v>1.2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22753-2022</t>
        </is>
      </c>
      <c r="B377" s="1" t="n">
        <v>44714</v>
      </c>
      <c r="C377" s="1" t="n">
        <v>45205</v>
      </c>
      <c r="D377" t="inlineStr">
        <is>
          <t>HALLANDS LÄN</t>
        </is>
      </c>
      <c r="E377" t="inlineStr">
        <is>
          <t>HYLTE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22656-2022</t>
        </is>
      </c>
      <c r="B378" s="1" t="n">
        <v>44714</v>
      </c>
      <c r="C378" s="1" t="n">
        <v>45205</v>
      </c>
      <c r="D378" t="inlineStr">
        <is>
          <t>HALLANDS LÄN</t>
        </is>
      </c>
      <c r="E378" t="inlineStr">
        <is>
          <t>HYLTE</t>
        </is>
      </c>
      <c r="F378" t="inlineStr">
        <is>
          <t>Bergvik skog väst AB</t>
        </is>
      </c>
      <c r="G378" t="n">
        <v>5.5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23037-2022</t>
        </is>
      </c>
      <c r="B379" s="1" t="n">
        <v>44719</v>
      </c>
      <c r="C379" s="1" t="n">
        <v>45205</v>
      </c>
      <c r="D379" t="inlineStr">
        <is>
          <t>HALLANDS LÄN</t>
        </is>
      </c>
      <c r="E379" t="inlineStr">
        <is>
          <t>HYLTE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26363-2022</t>
        </is>
      </c>
      <c r="B380" s="1" t="n">
        <v>44735</v>
      </c>
      <c r="C380" s="1" t="n">
        <v>45205</v>
      </c>
      <c r="D380" t="inlineStr">
        <is>
          <t>HALLANDS LÄN</t>
        </is>
      </c>
      <c r="E380" t="inlineStr">
        <is>
          <t>HYLTE</t>
        </is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26379-2022</t>
        </is>
      </c>
      <c r="B381" s="1" t="n">
        <v>44735</v>
      </c>
      <c r="C381" s="1" t="n">
        <v>45205</v>
      </c>
      <c r="D381" t="inlineStr">
        <is>
          <t>HALLANDS LÄN</t>
        </is>
      </c>
      <c r="E381" t="inlineStr">
        <is>
          <t>HYLTE</t>
        </is>
      </c>
      <c r="G381" t="n">
        <v>2.9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26312-2022</t>
        </is>
      </c>
      <c r="B382" s="1" t="n">
        <v>44735</v>
      </c>
      <c r="C382" s="1" t="n">
        <v>45205</v>
      </c>
      <c r="D382" t="inlineStr">
        <is>
          <t>HALLANDS LÄN</t>
        </is>
      </c>
      <c r="E382" t="inlineStr">
        <is>
          <t>HYLTE</t>
        </is>
      </c>
      <c r="G382" t="n">
        <v>2.8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29388-2022</t>
        </is>
      </c>
      <c r="B383" s="1" t="n">
        <v>44753</v>
      </c>
      <c r="C383" s="1" t="n">
        <v>45205</v>
      </c>
      <c r="D383" t="inlineStr">
        <is>
          <t>HALLANDS LÄN</t>
        </is>
      </c>
      <c r="E383" t="inlineStr">
        <is>
          <t>HYLTE</t>
        </is>
      </c>
      <c r="G383" t="n">
        <v>2.1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29961-2022</t>
        </is>
      </c>
      <c r="B384" s="1" t="n">
        <v>44756</v>
      </c>
      <c r="C384" s="1" t="n">
        <v>45205</v>
      </c>
      <c r="D384" t="inlineStr">
        <is>
          <t>HALLANDS LÄN</t>
        </is>
      </c>
      <c r="E384" t="inlineStr">
        <is>
          <t>HYLTE</t>
        </is>
      </c>
      <c r="G384" t="n">
        <v>0.5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29958-2022</t>
        </is>
      </c>
      <c r="B385" s="1" t="n">
        <v>44756</v>
      </c>
      <c r="C385" s="1" t="n">
        <v>45205</v>
      </c>
      <c r="D385" t="inlineStr">
        <is>
          <t>HALLANDS LÄN</t>
        </is>
      </c>
      <c r="E385" t="inlineStr">
        <is>
          <t>HYLTE</t>
        </is>
      </c>
      <c r="G385" t="n">
        <v>3.2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30584-2022</t>
        </is>
      </c>
      <c r="B386" s="1" t="n">
        <v>44762</v>
      </c>
      <c r="C386" s="1" t="n">
        <v>45205</v>
      </c>
      <c r="D386" t="inlineStr">
        <is>
          <t>HALLANDS LÄN</t>
        </is>
      </c>
      <c r="E386" t="inlineStr">
        <is>
          <t>HYLTE</t>
        </is>
      </c>
      <c r="G386" t="n">
        <v>0.8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32052-2022</t>
        </is>
      </c>
      <c r="B387" s="1" t="n">
        <v>44778</v>
      </c>
      <c r="C387" s="1" t="n">
        <v>45205</v>
      </c>
      <c r="D387" t="inlineStr">
        <is>
          <t>HALLANDS LÄN</t>
        </is>
      </c>
      <c r="E387" t="inlineStr">
        <is>
          <t>HYLTE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32047-2022</t>
        </is>
      </c>
      <c r="B388" s="1" t="n">
        <v>44778</v>
      </c>
      <c r="C388" s="1" t="n">
        <v>45205</v>
      </c>
      <c r="D388" t="inlineStr">
        <is>
          <t>HALLANDS LÄN</t>
        </is>
      </c>
      <c r="E388" t="inlineStr">
        <is>
          <t>HYLTE</t>
        </is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32049-2022</t>
        </is>
      </c>
      <c r="B389" s="1" t="n">
        <v>44778</v>
      </c>
      <c r="C389" s="1" t="n">
        <v>45205</v>
      </c>
      <c r="D389" t="inlineStr">
        <is>
          <t>HALLANDS LÄN</t>
        </is>
      </c>
      <c r="E389" t="inlineStr">
        <is>
          <t>HYLTE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39143-2022</t>
        </is>
      </c>
      <c r="B390" s="1" t="n">
        <v>44817</v>
      </c>
      <c r="C390" s="1" t="n">
        <v>45205</v>
      </c>
      <c r="D390" t="inlineStr">
        <is>
          <t>HALLANDS LÄN</t>
        </is>
      </c>
      <c r="E390" t="inlineStr">
        <is>
          <t>HYLTE</t>
        </is>
      </c>
      <c r="G390" t="n">
        <v>1.9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40451-2022</t>
        </is>
      </c>
      <c r="B391" s="1" t="n">
        <v>44823</v>
      </c>
      <c r="C391" s="1" t="n">
        <v>45205</v>
      </c>
      <c r="D391" t="inlineStr">
        <is>
          <t>HALLANDS LÄN</t>
        </is>
      </c>
      <c r="E391" t="inlineStr">
        <is>
          <t>HYLTE</t>
        </is>
      </c>
      <c r="G391" t="n">
        <v>7.4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42003-2022</t>
        </is>
      </c>
      <c r="B392" s="1" t="n">
        <v>44830</v>
      </c>
      <c r="C392" s="1" t="n">
        <v>45205</v>
      </c>
      <c r="D392" t="inlineStr">
        <is>
          <t>HALLANDS LÄN</t>
        </is>
      </c>
      <c r="E392" t="inlineStr">
        <is>
          <t>HYLTE</t>
        </is>
      </c>
      <c r="G392" t="n">
        <v>5.9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42120-2022</t>
        </is>
      </c>
      <c r="B393" s="1" t="n">
        <v>44830</v>
      </c>
      <c r="C393" s="1" t="n">
        <v>45205</v>
      </c>
      <c r="D393" t="inlineStr">
        <is>
          <t>HALLANDS LÄN</t>
        </is>
      </c>
      <c r="E393" t="inlineStr">
        <is>
          <t>HYLTE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45453-2022</t>
        </is>
      </c>
      <c r="B394" s="1" t="n">
        <v>44845</v>
      </c>
      <c r="C394" s="1" t="n">
        <v>45205</v>
      </c>
      <c r="D394" t="inlineStr">
        <is>
          <t>HALLANDS LÄN</t>
        </is>
      </c>
      <c r="E394" t="inlineStr">
        <is>
          <t>HYLTE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46250-2022</t>
        </is>
      </c>
      <c r="B395" s="1" t="n">
        <v>44847</v>
      </c>
      <c r="C395" s="1" t="n">
        <v>45205</v>
      </c>
      <c r="D395" t="inlineStr">
        <is>
          <t>HALLANDS LÄN</t>
        </is>
      </c>
      <c r="E395" t="inlineStr">
        <is>
          <t>HYLTE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46253-2022</t>
        </is>
      </c>
      <c r="B396" s="1" t="n">
        <v>44847</v>
      </c>
      <c r="C396" s="1" t="n">
        <v>45205</v>
      </c>
      <c r="D396" t="inlineStr">
        <is>
          <t>HALLANDS LÄN</t>
        </is>
      </c>
      <c r="E396" t="inlineStr">
        <is>
          <t>HYLTE</t>
        </is>
      </c>
      <c r="G396" t="n">
        <v>4.6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46251-2022</t>
        </is>
      </c>
      <c r="B397" s="1" t="n">
        <v>44847</v>
      </c>
      <c r="C397" s="1" t="n">
        <v>45205</v>
      </c>
      <c r="D397" t="inlineStr">
        <is>
          <t>HALLANDS LÄN</t>
        </is>
      </c>
      <c r="E397" t="inlineStr">
        <is>
          <t>HYLTE</t>
        </is>
      </c>
      <c r="G397" t="n">
        <v>0.6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51147-2022</t>
        </is>
      </c>
      <c r="B398" s="1" t="n">
        <v>44865</v>
      </c>
      <c r="C398" s="1" t="n">
        <v>45205</v>
      </c>
      <c r="D398" t="inlineStr">
        <is>
          <t>HALLANDS LÄN</t>
        </is>
      </c>
      <c r="E398" t="inlineStr">
        <is>
          <t>HYLTE</t>
        </is>
      </c>
      <c r="G398" t="n">
        <v>5.6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51150-2022</t>
        </is>
      </c>
      <c r="B399" s="1" t="n">
        <v>44865</v>
      </c>
      <c r="C399" s="1" t="n">
        <v>45205</v>
      </c>
      <c r="D399" t="inlineStr">
        <is>
          <t>HALLANDS LÄN</t>
        </is>
      </c>
      <c r="E399" t="inlineStr">
        <is>
          <t>HYLTE</t>
        </is>
      </c>
      <c r="G399" t="n">
        <v>3.4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51223-2022</t>
        </is>
      </c>
      <c r="B400" s="1" t="n">
        <v>44868</v>
      </c>
      <c r="C400" s="1" t="n">
        <v>45205</v>
      </c>
      <c r="D400" t="inlineStr">
        <is>
          <t>HALLANDS LÄN</t>
        </is>
      </c>
      <c r="E400" t="inlineStr">
        <is>
          <t>HYLTE</t>
        </is>
      </c>
      <c r="G400" t="n">
        <v>1.8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51512-2022</t>
        </is>
      </c>
      <c r="B401" s="1" t="n">
        <v>44869</v>
      </c>
      <c r="C401" s="1" t="n">
        <v>45205</v>
      </c>
      <c r="D401" t="inlineStr">
        <is>
          <t>HALLANDS LÄN</t>
        </is>
      </c>
      <c r="E401" t="inlineStr">
        <is>
          <t>HYLTE</t>
        </is>
      </c>
      <c r="G401" t="n">
        <v>1.2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51938-2022</t>
        </is>
      </c>
      <c r="B402" s="1" t="n">
        <v>44872</v>
      </c>
      <c r="C402" s="1" t="n">
        <v>45205</v>
      </c>
      <c r="D402" t="inlineStr">
        <is>
          <t>HALLANDS LÄN</t>
        </is>
      </c>
      <c r="E402" t="inlineStr">
        <is>
          <t>HYLTE</t>
        </is>
      </c>
      <c r="G402" t="n">
        <v>2.1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52248-2022</t>
        </is>
      </c>
      <c r="B403" s="1" t="n">
        <v>44873</v>
      </c>
      <c r="C403" s="1" t="n">
        <v>45205</v>
      </c>
      <c r="D403" t="inlineStr">
        <is>
          <t>HALLANDS LÄN</t>
        </is>
      </c>
      <c r="E403" t="inlineStr">
        <is>
          <t>HYLTE</t>
        </is>
      </c>
      <c r="G403" t="n">
        <v>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53267-2022</t>
        </is>
      </c>
      <c r="B404" s="1" t="n">
        <v>44876</v>
      </c>
      <c r="C404" s="1" t="n">
        <v>45205</v>
      </c>
      <c r="D404" t="inlineStr">
        <is>
          <t>HALLANDS LÄN</t>
        </is>
      </c>
      <c r="E404" t="inlineStr">
        <is>
          <t>HYLTE</t>
        </is>
      </c>
      <c r="G404" t="n">
        <v>4.2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55417-2022</t>
        </is>
      </c>
      <c r="B405" s="1" t="n">
        <v>44887</v>
      </c>
      <c r="C405" s="1" t="n">
        <v>45205</v>
      </c>
      <c r="D405" t="inlineStr">
        <is>
          <t>HALLANDS LÄN</t>
        </is>
      </c>
      <c r="E405" t="inlineStr">
        <is>
          <t>HYLTE</t>
        </is>
      </c>
      <c r="G405" t="n">
        <v>4.1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57211-2022</t>
        </is>
      </c>
      <c r="B406" s="1" t="n">
        <v>44889</v>
      </c>
      <c r="C406" s="1" t="n">
        <v>45205</v>
      </c>
      <c r="D406" t="inlineStr">
        <is>
          <t>HALLANDS LÄN</t>
        </is>
      </c>
      <c r="E406" t="inlineStr">
        <is>
          <t>HYLTE</t>
        </is>
      </c>
      <c r="G406" t="n">
        <v>2.6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56496-2022</t>
        </is>
      </c>
      <c r="B407" s="1" t="n">
        <v>44893</v>
      </c>
      <c r="C407" s="1" t="n">
        <v>45205</v>
      </c>
      <c r="D407" t="inlineStr">
        <is>
          <t>HALLANDS LÄN</t>
        </is>
      </c>
      <c r="E407" t="inlineStr">
        <is>
          <t>HYLTE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57938-2022</t>
        </is>
      </c>
      <c r="B408" s="1" t="n">
        <v>44900</v>
      </c>
      <c r="C408" s="1" t="n">
        <v>45205</v>
      </c>
      <c r="D408" t="inlineStr">
        <is>
          <t>HALLANDS LÄN</t>
        </is>
      </c>
      <c r="E408" t="inlineStr">
        <is>
          <t>HYLTE</t>
        </is>
      </c>
      <c r="G408" t="n">
        <v>11.6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57950-2022</t>
        </is>
      </c>
      <c r="B409" s="1" t="n">
        <v>44900</v>
      </c>
      <c r="C409" s="1" t="n">
        <v>45205</v>
      </c>
      <c r="D409" t="inlineStr">
        <is>
          <t>HALLANDS LÄN</t>
        </is>
      </c>
      <c r="E409" t="inlineStr">
        <is>
          <t>HYLTE</t>
        </is>
      </c>
      <c r="G409" t="n">
        <v>1.9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59494-2022</t>
        </is>
      </c>
      <c r="B410" s="1" t="n">
        <v>44900</v>
      </c>
      <c r="C410" s="1" t="n">
        <v>45205</v>
      </c>
      <c r="D410" t="inlineStr">
        <is>
          <t>HALLANDS LÄN</t>
        </is>
      </c>
      <c r="E410" t="inlineStr">
        <is>
          <t>HYLTE</t>
        </is>
      </c>
      <c r="G410" t="n">
        <v>0.8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57948-2022</t>
        </is>
      </c>
      <c r="B411" s="1" t="n">
        <v>44900</v>
      </c>
      <c r="C411" s="1" t="n">
        <v>45205</v>
      </c>
      <c r="D411" t="inlineStr">
        <is>
          <t>HALLANDS LÄN</t>
        </is>
      </c>
      <c r="E411" t="inlineStr">
        <is>
          <t>HYLTE</t>
        </is>
      </c>
      <c r="G411" t="n">
        <v>1.4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58817-2022</t>
        </is>
      </c>
      <c r="B412" s="1" t="n">
        <v>44903</v>
      </c>
      <c r="C412" s="1" t="n">
        <v>45205</v>
      </c>
      <c r="D412" t="inlineStr">
        <is>
          <t>HALLANDS LÄN</t>
        </is>
      </c>
      <c r="E412" t="inlineStr">
        <is>
          <t>HYLTE</t>
        </is>
      </c>
      <c r="G412" t="n">
        <v>2.1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58813-2022</t>
        </is>
      </c>
      <c r="B413" s="1" t="n">
        <v>44903</v>
      </c>
      <c r="C413" s="1" t="n">
        <v>45205</v>
      </c>
      <c r="D413" t="inlineStr">
        <is>
          <t>HALLANDS LÄN</t>
        </is>
      </c>
      <c r="E413" t="inlineStr">
        <is>
          <t>HYLTE</t>
        </is>
      </c>
      <c r="G413" t="n">
        <v>2.8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62758-2022</t>
        </is>
      </c>
      <c r="B414" s="1" t="n">
        <v>44926</v>
      </c>
      <c r="C414" s="1" t="n">
        <v>45205</v>
      </c>
      <c r="D414" t="inlineStr">
        <is>
          <t>HALLANDS LÄN</t>
        </is>
      </c>
      <c r="E414" t="inlineStr">
        <is>
          <t>HYLTE</t>
        </is>
      </c>
      <c r="F414" t="inlineStr">
        <is>
          <t>Kyrkan</t>
        </is>
      </c>
      <c r="G414" t="n">
        <v>1.8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3739-2023</t>
        </is>
      </c>
      <c r="B415" s="1" t="n">
        <v>44951</v>
      </c>
      <c r="C415" s="1" t="n">
        <v>45205</v>
      </c>
      <c r="D415" t="inlineStr">
        <is>
          <t>HALLANDS LÄN</t>
        </is>
      </c>
      <c r="E415" t="inlineStr">
        <is>
          <t>HYLTE</t>
        </is>
      </c>
      <c r="G415" t="n">
        <v>1.6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6106-2023</t>
        </is>
      </c>
      <c r="B416" s="1" t="n">
        <v>44964</v>
      </c>
      <c r="C416" s="1" t="n">
        <v>45205</v>
      </c>
      <c r="D416" t="inlineStr">
        <is>
          <t>HALLANDS LÄN</t>
        </is>
      </c>
      <c r="E416" t="inlineStr">
        <is>
          <t>HYLTE</t>
        </is>
      </c>
      <c r="G416" t="n">
        <v>2.7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6097-2023</t>
        </is>
      </c>
      <c r="B417" s="1" t="n">
        <v>44964</v>
      </c>
      <c r="C417" s="1" t="n">
        <v>45205</v>
      </c>
      <c r="D417" t="inlineStr">
        <is>
          <t>HALLANDS LÄN</t>
        </is>
      </c>
      <c r="E417" t="inlineStr">
        <is>
          <t>HYLTE</t>
        </is>
      </c>
      <c r="G417" t="n">
        <v>1.5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7301-2023</t>
        </is>
      </c>
      <c r="B418" s="1" t="n">
        <v>44970</v>
      </c>
      <c r="C418" s="1" t="n">
        <v>45205</v>
      </c>
      <c r="D418" t="inlineStr">
        <is>
          <t>HALLANDS LÄN</t>
        </is>
      </c>
      <c r="E418" t="inlineStr">
        <is>
          <t>HYLTE</t>
        </is>
      </c>
      <c r="G418" t="n">
        <v>2.7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7302-2023</t>
        </is>
      </c>
      <c r="B419" s="1" t="n">
        <v>44970</v>
      </c>
      <c r="C419" s="1" t="n">
        <v>45205</v>
      </c>
      <c r="D419" t="inlineStr">
        <is>
          <t>HALLANDS LÄN</t>
        </is>
      </c>
      <c r="E419" t="inlineStr">
        <is>
          <t>HYLTE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8222-2023</t>
        </is>
      </c>
      <c r="B420" s="1" t="n">
        <v>44974</v>
      </c>
      <c r="C420" s="1" t="n">
        <v>45205</v>
      </c>
      <c r="D420" t="inlineStr">
        <is>
          <t>HALLANDS LÄN</t>
        </is>
      </c>
      <c r="E420" t="inlineStr">
        <is>
          <t>HYLTE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8248-2023</t>
        </is>
      </c>
      <c r="B421" s="1" t="n">
        <v>44974</v>
      </c>
      <c r="C421" s="1" t="n">
        <v>45205</v>
      </c>
      <c r="D421" t="inlineStr">
        <is>
          <t>HALLANDS LÄN</t>
        </is>
      </c>
      <c r="E421" t="inlineStr">
        <is>
          <t>HYLTE</t>
        </is>
      </c>
      <c r="G421" t="n">
        <v>3.3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8203-2023</t>
        </is>
      </c>
      <c r="B422" s="1" t="n">
        <v>44974</v>
      </c>
      <c r="C422" s="1" t="n">
        <v>45205</v>
      </c>
      <c r="D422" t="inlineStr">
        <is>
          <t>HALLANDS LÄN</t>
        </is>
      </c>
      <c r="E422" t="inlineStr">
        <is>
          <t>HYLTE</t>
        </is>
      </c>
      <c r="G422" t="n">
        <v>2.2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10364-2023</t>
        </is>
      </c>
      <c r="B423" s="1" t="n">
        <v>44980</v>
      </c>
      <c r="C423" s="1" t="n">
        <v>45205</v>
      </c>
      <c r="D423" t="inlineStr">
        <is>
          <t>HALLANDS LÄN</t>
        </is>
      </c>
      <c r="E423" t="inlineStr">
        <is>
          <t>HYLTE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12690-2023</t>
        </is>
      </c>
      <c r="B424" s="1" t="n">
        <v>44999</v>
      </c>
      <c r="C424" s="1" t="n">
        <v>45205</v>
      </c>
      <c r="D424" t="inlineStr">
        <is>
          <t>HALLANDS LÄN</t>
        </is>
      </c>
      <c r="E424" t="inlineStr">
        <is>
          <t>HYLTE</t>
        </is>
      </c>
      <c r="G424" t="n">
        <v>2.6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14653-2023</t>
        </is>
      </c>
      <c r="B425" s="1" t="n">
        <v>45013</v>
      </c>
      <c r="C425" s="1" t="n">
        <v>45205</v>
      </c>
      <c r="D425" t="inlineStr">
        <is>
          <t>HALLANDS LÄN</t>
        </is>
      </c>
      <c r="E425" t="inlineStr">
        <is>
          <t>HYLTE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15283-2023</t>
        </is>
      </c>
      <c r="B426" s="1" t="n">
        <v>45019</v>
      </c>
      <c r="C426" s="1" t="n">
        <v>45205</v>
      </c>
      <c r="D426" t="inlineStr">
        <is>
          <t>HALLANDS LÄN</t>
        </is>
      </c>
      <c r="E426" t="inlineStr">
        <is>
          <t>HYLTE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15288-2023</t>
        </is>
      </c>
      <c r="B427" s="1" t="n">
        <v>45019</v>
      </c>
      <c r="C427" s="1" t="n">
        <v>45205</v>
      </c>
      <c r="D427" t="inlineStr">
        <is>
          <t>HALLANDS LÄN</t>
        </is>
      </c>
      <c r="E427" t="inlineStr">
        <is>
          <t>HYLTE</t>
        </is>
      </c>
      <c r="G427" t="n">
        <v>5.8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15618-2023</t>
        </is>
      </c>
      <c r="B428" s="1" t="n">
        <v>45020</v>
      </c>
      <c r="C428" s="1" t="n">
        <v>45205</v>
      </c>
      <c r="D428" t="inlineStr">
        <is>
          <t>HALLANDS LÄN</t>
        </is>
      </c>
      <c r="E428" t="inlineStr">
        <is>
          <t>HYLTE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16669-2023</t>
        </is>
      </c>
      <c r="B429" s="1" t="n">
        <v>45030</v>
      </c>
      <c r="C429" s="1" t="n">
        <v>45205</v>
      </c>
      <c r="D429" t="inlineStr">
        <is>
          <t>HALLANDS LÄN</t>
        </is>
      </c>
      <c r="E429" t="inlineStr">
        <is>
          <t>HYLTE</t>
        </is>
      </c>
      <c r="F429" t="inlineStr">
        <is>
          <t>Bergvik skog väst AB</t>
        </is>
      </c>
      <c r="G429" t="n">
        <v>6.2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17832-2023</t>
        </is>
      </c>
      <c r="B430" s="1" t="n">
        <v>45037</v>
      </c>
      <c r="C430" s="1" t="n">
        <v>45205</v>
      </c>
      <c r="D430" t="inlineStr">
        <is>
          <t>HALLANDS LÄN</t>
        </is>
      </c>
      <c r="E430" t="inlineStr">
        <is>
          <t>HYLTE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17985-2023</t>
        </is>
      </c>
      <c r="B431" s="1" t="n">
        <v>45040</v>
      </c>
      <c r="C431" s="1" t="n">
        <v>45205</v>
      </c>
      <c r="D431" t="inlineStr">
        <is>
          <t>HALLANDS LÄN</t>
        </is>
      </c>
      <c r="E431" t="inlineStr">
        <is>
          <t>HYLTE</t>
        </is>
      </c>
      <c r="G431" t="n">
        <v>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18972-2023</t>
        </is>
      </c>
      <c r="B432" s="1" t="n">
        <v>45044</v>
      </c>
      <c r="C432" s="1" t="n">
        <v>45205</v>
      </c>
      <c r="D432" t="inlineStr">
        <is>
          <t>HALLANDS LÄN</t>
        </is>
      </c>
      <c r="E432" t="inlineStr">
        <is>
          <t>HYLTE</t>
        </is>
      </c>
      <c r="G432" t="n">
        <v>1.2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20693-2023</t>
        </is>
      </c>
      <c r="B433" s="1" t="n">
        <v>45058</v>
      </c>
      <c r="C433" s="1" t="n">
        <v>45205</v>
      </c>
      <c r="D433" t="inlineStr">
        <is>
          <t>HALLANDS LÄN</t>
        </is>
      </c>
      <c r="E433" t="inlineStr">
        <is>
          <t>HYLTE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21088-2023</t>
        </is>
      </c>
      <c r="B434" s="1" t="n">
        <v>45061</v>
      </c>
      <c r="C434" s="1" t="n">
        <v>45205</v>
      </c>
      <c r="D434" t="inlineStr">
        <is>
          <t>HALLANDS LÄN</t>
        </is>
      </c>
      <c r="E434" t="inlineStr">
        <is>
          <t>HYLTE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21211-2023</t>
        </is>
      </c>
      <c r="B435" s="1" t="n">
        <v>45062</v>
      </c>
      <c r="C435" s="1" t="n">
        <v>45205</v>
      </c>
      <c r="D435" t="inlineStr">
        <is>
          <t>HALLANDS LÄN</t>
        </is>
      </c>
      <c r="E435" t="inlineStr">
        <is>
          <t>HYLTE</t>
        </is>
      </c>
      <c r="G435" t="n">
        <v>1.6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21501-2023</t>
        </is>
      </c>
      <c r="B436" s="1" t="n">
        <v>45063</v>
      </c>
      <c r="C436" s="1" t="n">
        <v>45205</v>
      </c>
      <c r="D436" t="inlineStr">
        <is>
          <t>HALLANDS LÄN</t>
        </is>
      </c>
      <c r="E436" t="inlineStr">
        <is>
          <t>HYLTE</t>
        </is>
      </c>
      <c r="G436" t="n">
        <v>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22245-2023</t>
        </is>
      </c>
      <c r="B437" s="1" t="n">
        <v>45070</v>
      </c>
      <c r="C437" s="1" t="n">
        <v>45205</v>
      </c>
      <c r="D437" t="inlineStr">
        <is>
          <t>HALLANDS LÄN</t>
        </is>
      </c>
      <c r="E437" t="inlineStr">
        <is>
          <t>HYLTE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22244-2023</t>
        </is>
      </c>
      <c r="B438" s="1" t="n">
        <v>45070</v>
      </c>
      <c r="C438" s="1" t="n">
        <v>45205</v>
      </c>
      <c r="D438" t="inlineStr">
        <is>
          <t>HALLANDS LÄN</t>
        </is>
      </c>
      <c r="E438" t="inlineStr">
        <is>
          <t>HYLTE</t>
        </is>
      </c>
      <c r="G438" t="n">
        <v>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22526-2023</t>
        </is>
      </c>
      <c r="B439" s="1" t="n">
        <v>45070</v>
      </c>
      <c r="C439" s="1" t="n">
        <v>45205</v>
      </c>
      <c r="D439" t="inlineStr">
        <is>
          <t>HALLANDS LÄN</t>
        </is>
      </c>
      <c r="E439" t="inlineStr">
        <is>
          <t>HYLTE</t>
        </is>
      </c>
      <c r="G439" t="n">
        <v>2.2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23152-2023</t>
        </is>
      </c>
      <c r="B440" s="1" t="n">
        <v>45075</v>
      </c>
      <c r="C440" s="1" t="n">
        <v>45205</v>
      </c>
      <c r="D440" t="inlineStr">
        <is>
          <t>HALLANDS LÄN</t>
        </is>
      </c>
      <c r="E440" t="inlineStr">
        <is>
          <t>HYLTE</t>
        </is>
      </c>
      <c r="G440" t="n">
        <v>6.2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24605-2023</t>
        </is>
      </c>
      <c r="B441" s="1" t="n">
        <v>45084</v>
      </c>
      <c r="C441" s="1" t="n">
        <v>45205</v>
      </c>
      <c r="D441" t="inlineStr">
        <is>
          <t>HALLANDS LÄN</t>
        </is>
      </c>
      <c r="E441" t="inlineStr">
        <is>
          <t>HYLTE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24659-2023</t>
        </is>
      </c>
      <c r="B442" s="1" t="n">
        <v>45084</v>
      </c>
      <c r="C442" s="1" t="n">
        <v>45205</v>
      </c>
      <c r="D442" t="inlineStr">
        <is>
          <t>HALLANDS LÄN</t>
        </is>
      </c>
      <c r="E442" t="inlineStr">
        <is>
          <t>HYLTE</t>
        </is>
      </c>
      <c r="G442" t="n">
        <v>2.3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25537-2023</t>
        </is>
      </c>
      <c r="B443" s="1" t="n">
        <v>45089</v>
      </c>
      <c r="C443" s="1" t="n">
        <v>45205</v>
      </c>
      <c r="D443" t="inlineStr">
        <is>
          <t>HALLANDS LÄN</t>
        </is>
      </c>
      <c r="E443" t="inlineStr">
        <is>
          <t>HYLTE</t>
        </is>
      </c>
      <c r="G443" t="n">
        <v>5.7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26313-2023</t>
        </is>
      </c>
      <c r="B444" s="1" t="n">
        <v>45091</v>
      </c>
      <c r="C444" s="1" t="n">
        <v>45205</v>
      </c>
      <c r="D444" t="inlineStr">
        <is>
          <t>HALLANDS LÄN</t>
        </is>
      </c>
      <c r="E444" t="inlineStr">
        <is>
          <t>HYLTE</t>
        </is>
      </c>
      <c r="G444" t="n">
        <v>1.7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26432-2023</t>
        </is>
      </c>
      <c r="B445" s="1" t="n">
        <v>45092</v>
      </c>
      <c r="C445" s="1" t="n">
        <v>45205</v>
      </c>
      <c r="D445" t="inlineStr">
        <is>
          <t>HALLANDS LÄN</t>
        </is>
      </c>
      <c r="E445" t="inlineStr">
        <is>
          <t>HYLTE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26548-2023</t>
        </is>
      </c>
      <c r="B446" s="1" t="n">
        <v>45092</v>
      </c>
      <c r="C446" s="1" t="n">
        <v>45205</v>
      </c>
      <c r="D446" t="inlineStr">
        <is>
          <t>HALLANDS LÄN</t>
        </is>
      </c>
      <c r="E446" t="inlineStr">
        <is>
          <t>HYLTE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27627-2023</t>
        </is>
      </c>
      <c r="B447" s="1" t="n">
        <v>45097</v>
      </c>
      <c r="C447" s="1" t="n">
        <v>45205</v>
      </c>
      <c r="D447" t="inlineStr">
        <is>
          <t>HALLANDS LÄN</t>
        </is>
      </c>
      <c r="E447" t="inlineStr">
        <is>
          <t>HYLTE</t>
        </is>
      </c>
      <c r="G447" t="n">
        <v>1.8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27604-2023</t>
        </is>
      </c>
      <c r="B448" s="1" t="n">
        <v>45097</v>
      </c>
      <c r="C448" s="1" t="n">
        <v>45205</v>
      </c>
      <c r="D448" t="inlineStr">
        <is>
          <t>HALLANDS LÄN</t>
        </is>
      </c>
      <c r="E448" t="inlineStr">
        <is>
          <t>HYLTE</t>
        </is>
      </c>
      <c r="G448" t="n">
        <v>4.4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27632-2023</t>
        </is>
      </c>
      <c r="B449" s="1" t="n">
        <v>45097</v>
      </c>
      <c r="C449" s="1" t="n">
        <v>45205</v>
      </c>
      <c r="D449" t="inlineStr">
        <is>
          <t>HALLANDS LÄN</t>
        </is>
      </c>
      <c r="E449" t="inlineStr">
        <is>
          <t>HYLTE</t>
        </is>
      </c>
      <c r="G449" t="n">
        <v>3.7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27612-2023</t>
        </is>
      </c>
      <c r="B450" s="1" t="n">
        <v>45097</v>
      </c>
      <c r="C450" s="1" t="n">
        <v>45205</v>
      </c>
      <c r="D450" t="inlineStr">
        <is>
          <t>HALLANDS LÄN</t>
        </is>
      </c>
      <c r="E450" t="inlineStr">
        <is>
          <t>HYLTE</t>
        </is>
      </c>
      <c r="G450" t="n">
        <v>1.9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28111-2023</t>
        </is>
      </c>
      <c r="B451" s="1" t="n">
        <v>45099</v>
      </c>
      <c r="C451" s="1" t="n">
        <v>45205</v>
      </c>
      <c r="D451" t="inlineStr">
        <is>
          <t>HALLANDS LÄN</t>
        </is>
      </c>
      <c r="E451" t="inlineStr">
        <is>
          <t>HYLTE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32296-2023</t>
        </is>
      </c>
      <c r="B452" s="1" t="n">
        <v>45109</v>
      </c>
      <c r="C452" s="1" t="n">
        <v>45205</v>
      </c>
      <c r="D452" t="inlineStr">
        <is>
          <t>HALLANDS LÄN</t>
        </is>
      </c>
      <c r="E452" t="inlineStr">
        <is>
          <t>HYLTE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32798-2023</t>
        </is>
      </c>
      <c r="B453" s="1" t="n">
        <v>45109</v>
      </c>
      <c r="C453" s="1" t="n">
        <v>45205</v>
      </c>
      <c r="D453" t="inlineStr">
        <is>
          <t>HALLANDS LÄN</t>
        </is>
      </c>
      <c r="E453" t="inlineStr">
        <is>
          <t>HYLTE</t>
        </is>
      </c>
      <c r="G453" t="n">
        <v>1.1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30043-2023</t>
        </is>
      </c>
      <c r="B454" s="1" t="n">
        <v>45110</v>
      </c>
      <c r="C454" s="1" t="n">
        <v>45205</v>
      </c>
      <c r="D454" t="inlineStr">
        <is>
          <t>HALLANDS LÄN</t>
        </is>
      </c>
      <c r="E454" t="inlineStr">
        <is>
          <t>HYLTE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32505-2023</t>
        </is>
      </c>
      <c r="B455" s="1" t="n">
        <v>45110</v>
      </c>
      <c r="C455" s="1" t="n">
        <v>45205</v>
      </c>
      <c r="D455" t="inlineStr">
        <is>
          <t>HALLANDS LÄN</t>
        </is>
      </c>
      <c r="E455" t="inlineStr">
        <is>
          <t>HYLTE</t>
        </is>
      </c>
      <c r="G455" t="n">
        <v>4.2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31265-2023</t>
        </is>
      </c>
      <c r="B456" s="1" t="n">
        <v>45114</v>
      </c>
      <c r="C456" s="1" t="n">
        <v>45205</v>
      </c>
      <c r="D456" t="inlineStr">
        <is>
          <t>HALLANDS LÄN</t>
        </is>
      </c>
      <c r="E456" t="inlineStr">
        <is>
          <t>HYLTE</t>
        </is>
      </c>
      <c r="G456" t="n">
        <v>0.3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31650-2023</t>
        </is>
      </c>
      <c r="B457" s="1" t="n">
        <v>45117</v>
      </c>
      <c r="C457" s="1" t="n">
        <v>45205</v>
      </c>
      <c r="D457" t="inlineStr">
        <is>
          <t>HALLANDS LÄN</t>
        </is>
      </c>
      <c r="E457" t="inlineStr">
        <is>
          <t>HYLTE</t>
        </is>
      </c>
      <c r="G457" t="n">
        <v>1.6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33423-2023</t>
        </is>
      </c>
      <c r="B458" s="1" t="n">
        <v>45128</v>
      </c>
      <c r="C458" s="1" t="n">
        <v>45205</v>
      </c>
      <c r="D458" t="inlineStr">
        <is>
          <t>HALLANDS LÄN</t>
        </is>
      </c>
      <c r="E458" t="inlineStr">
        <is>
          <t>HYLTE</t>
        </is>
      </c>
      <c r="G458" t="n">
        <v>1.7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34337-2023</t>
        </is>
      </c>
      <c r="B459" s="1" t="n">
        <v>45131</v>
      </c>
      <c r="C459" s="1" t="n">
        <v>45205</v>
      </c>
      <c r="D459" t="inlineStr">
        <is>
          <t>HALLANDS LÄN</t>
        </is>
      </c>
      <c r="E459" t="inlineStr">
        <is>
          <t>HYLTE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35058-2023</t>
        </is>
      </c>
      <c r="B460" s="1" t="n">
        <v>45145</v>
      </c>
      <c r="C460" s="1" t="n">
        <v>45205</v>
      </c>
      <c r="D460" t="inlineStr">
        <is>
          <t>HALLANDS LÄN</t>
        </is>
      </c>
      <c r="E460" t="inlineStr">
        <is>
          <t>HYLTE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36199-2023</t>
        </is>
      </c>
      <c r="B461" s="1" t="n">
        <v>45149</v>
      </c>
      <c r="C461" s="1" t="n">
        <v>45205</v>
      </c>
      <c r="D461" t="inlineStr">
        <is>
          <t>HALLANDS LÄN</t>
        </is>
      </c>
      <c r="E461" t="inlineStr">
        <is>
          <t>HYLTE</t>
        </is>
      </c>
      <c r="G461" t="n">
        <v>1.5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36722-2023</t>
        </is>
      </c>
      <c r="B462" s="1" t="n">
        <v>45153</v>
      </c>
      <c r="C462" s="1" t="n">
        <v>45205</v>
      </c>
      <c r="D462" t="inlineStr">
        <is>
          <t>HALLANDS LÄN</t>
        </is>
      </c>
      <c r="E462" t="inlineStr">
        <is>
          <t>HYLTE</t>
        </is>
      </c>
      <c r="F462" t="inlineStr">
        <is>
          <t>Bergvik skog väst AB</t>
        </is>
      </c>
      <c r="G462" t="n">
        <v>11.6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36752-2023</t>
        </is>
      </c>
      <c r="B463" s="1" t="n">
        <v>45153</v>
      </c>
      <c r="C463" s="1" t="n">
        <v>45205</v>
      </c>
      <c r="D463" t="inlineStr">
        <is>
          <t>HALLANDS LÄN</t>
        </is>
      </c>
      <c r="E463" t="inlineStr">
        <is>
          <t>HYLTE</t>
        </is>
      </c>
      <c r="G463" t="n">
        <v>4.3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37190-2023</t>
        </is>
      </c>
      <c r="B464" s="1" t="n">
        <v>45154</v>
      </c>
      <c r="C464" s="1" t="n">
        <v>45205</v>
      </c>
      <c r="D464" t="inlineStr">
        <is>
          <t>HALLANDS LÄN</t>
        </is>
      </c>
      <c r="E464" t="inlineStr">
        <is>
          <t>HYLTE</t>
        </is>
      </c>
      <c r="G464" t="n">
        <v>0.7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37220-2023</t>
        </is>
      </c>
      <c r="B465" s="1" t="n">
        <v>45155</v>
      </c>
      <c r="C465" s="1" t="n">
        <v>45205</v>
      </c>
      <c r="D465" t="inlineStr">
        <is>
          <t>HALLANDS LÄN</t>
        </is>
      </c>
      <c r="E465" t="inlineStr">
        <is>
          <t>HYLTE</t>
        </is>
      </c>
      <c r="G465" t="n">
        <v>2.1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38444-2023</t>
        </is>
      </c>
      <c r="B466" s="1" t="n">
        <v>45162</v>
      </c>
      <c r="C466" s="1" t="n">
        <v>45205</v>
      </c>
      <c r="D466" t="inlineStr">
        <is>
          <t>HALLANDS LÄN</t>
        </is>
      </c>
      <c r="E466" t="inlineStr">
        <is>
          <t>HYLTE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38854-2023</t>
        </is>
      </c>
      <c r="B467" s="1" t="n">
        <v>45163</v>
      </c>
      <c r="C467" s="1" t="n">
        <v>45205</v>
      </c>
      <c r="D467" t="inlineStr">
        <is>
          <t>HALLANDS LÄN</t>
        </is>
      </c>
      <c r="E467" t="inlineStr">
        <is>
          <t>HYLTE</t>
        </is>
      </c>
      <c r="G467" t="n">
        <v>1.3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39734-2023</t>
        </is>
      </c>
      <c r="B468" s="1" t="n">
        <v>45167</v>
      </c>
      <c r="C468" s="1" t="n">
        <v>45205</v>
      </c>
      <c r="D468" t="inlineStr">
        <is>
          <t>HALLANDS LÄN</t>
        </is>
      </c>
      <c r="E468" t="inlineStr">
        <is>
          <t>HYLTE</t>
        </is>
      </c>
      <c r="G468" t="n">
        <v>6.6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39634-2023</t>
        </is>
      </c>
      <c r="B469" s="1" t="n">
        <v>45167</v>
      </c>
      <c r="C469" s="1" t="n">
        <v>45205</v>
      </c>
      <c r="D469" t="inlineStr">
        <is>
          <t>HALLANDS LÄN</t>
        </is>
      </c>
      <c r="E469" t="inlineStr">
        <is>
          <t>HYLTE</t>
        </is>
      </c>
      <c r="G469" t="n">
        <v>2.2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40725-2023</t>
        </is>
      </c>
      <c r="B470" s="1" t="n">
        <v>45170</v>
      </c>
      <c r="C470" s="1" t="n">
        <v>45205</v>
      </c>
      <c r="D470" t="inlineStr">
        <is>
          <t>HALLANDS LÄN</t>
        </is>
      </c>
      <c r="E470" t="inlineStr">
        <is>
          <t>HYLTE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40731-2023</t>
        </is>
      </c>
      <c r="B471" s="1" t="n">
        <v>45170</v>
      </c>
      <c r="C471" s="1" t="n">
        <v>45205</v>
      </c>
      <c r="D471" t="inlineStr">
        <is>
          <t>HALLANDS LÄN</t>
        </is>
      </c>
      <c r="E471" t="inlineStr">
        <is>
          <t>HYLTE</t>
        </is>
      </c>
      <c r="G471" t="n">
        <v>1.8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>
      <c r="A472" t="inlineStr">
        <is>
          <t>A 42653-2023</t>
        </is>
      </c>
      <c r="B472" s="1" t="n">
        <v>45181</v>
      </c>
      <c r="C472" s="1" t="n">
        <v>45205</v>
      </c>
      <c r="D472" t="inlineStr">
        <is>
          <t>HALLANDS LÄN</t>
        </is>
      </c>
      <c r="E472" t="inlineStr">
        <is>
          <t>HYLTE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2023-10-06T15:46:52Z</dcterms:created>
  <dcterms:modified xmlns:dcterms="http://purl.org/dc/terms/" xmlns:xsi="http://www.w3.org/2001/XMLSchema-instance" xsi:type="dcterms:W3CDTF">2023-10-06T15:46:52Z</dcterms:modified>
</cp:coreProperties>
</file>