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412-2023</t>
        </is>
      </c>
      <c r="B2" s="1" t="n">
        <v>44929</v>
      </c>
      <c r="C2" s="1" t="n">
        <v>45192</v>
      </c>
      <c r="D2" t="inlineStr">
        <is>
          <t>VÄSTRA GÖTALANDS LÄN</t>
        </is>
      </c>
      <c r="E2" t="inlineStr">
        <is>
          <t>KARLSBORG</t>
        </is>
      </c>
      <c r="G2" t="n">
        <v>9.9</v>
      </c>
      <c r="H2" t="n">
        <v>0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Lakritsmusseron
Dofttaggsvamp
Motaggsvamp
Dropptaggsvamp
Zontaggsvamp</t>
        </is>
      </c>
      <c r="S2">
        <f>HYPERLINK("https://klasma.github.io/Logging_KARLSBORG/artfynd/A 412-2023.xlsx", "A 412-2023")</f>
        <v/>
      </c>
      <c r="T2">
        <f>HYPERLINK("https://klasma.github.io/Logging_KARLSBORG/kartor/A 412-2023.png", "A 412-2023")</f>
        <v/>
      </c>
      <c r="V2">
        <f>HYPERLINK("https://klasma.github.io/Logging_KARLSBORG/klagomål/A 412-2023.docx", "A 412-2023")</f>
        <v/>
      </c>
      <c r="W2">
        <f>HYPERLINK("https://klasma.github.io/Logging_KARLSBORG/klagomålsmail/A 412-2023.docx", "A 412-2023")</f>
        <v/>
      </c>
      <c r="X2">
        <f>HYPERLINK("https://klasma.github.io/Logging_KARLSBORG/tillsyn/A 412-2023.docx", "A 412-2023")</f>
        <v/>
      </c>
      <c r="Y2">
        <f>HYPERLINK("https://klasma.github.io/Logging_KARLSBORG/tillsynsmail/A 412-2023.docx", "A 412-2023")</f>
        <v/>
      </c>
    </row>
    <row r="3" ht="15" customHeight="1">
      <c r="A3" t="inlineStr">
        <is>
          <t>A 65473-2019</t>
        </is>
      </c>
      <c r="B3" s="1" t="n">
        <v>43803</v>
      </c>
      <c r="C3" s="1" t="n">
        <v>45192</v>
      </c>
      <c r="D3" t="inlineStr">
        <is>
          <t>VÄSTRA GÖTALANDS LÄN</t>
        </is>
      </c>
      <c r="E3" t="inlineStr">
        <is>
          <t>KARLSBORG</t>
        </is>
      </c>
      <c r="G3" t="n">
        <v>4.3</v>
      </c>
      <c r="H3" t="n">
        <v>0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Lakritsmusseron
Motaggsvamp
Skrovlig taggsvamp
Dropptaggsvamp</t>
        </is>
      </c>
      <c r="S3">
        <f>HYPERLINK("https://klasma.github.io/Logging_KARLSBORG/artfynd/A 65473-2019.xlsx", "A 65473-2019")</f>
        <v/>
      </c>
      <c r="T3">
        <f>HYPERLINK("https://klasma.github.io/Logging_KARLSBORG/kartor/A 65473-2019.png", "A 65473-2019")</f>
        <v/>
      </c>
      <c r="V3">
        <f>HYPERLINK("https://klasma.github.io/Logging_KARLSBORG/klagomål/A 65473-2019.docx", "A 65473-2019")</f>
        <v/>
      </c>
      <c r="W3">
        <f>HYPERLINK("https://klasma.github.io/Logging_KARLSBORG/klagomålsmail/A 65473-2019.docx", "A 65473-2019")</f>
        <v/>
      </c>
      <c r="X3">
        <f>HYPERLINK("https://klasma.github.io/Logging_KARLSBORG/tillsyn/A 65473-2019.docx", "A 65473-2019")</f>
        <v/>
      </c>
      <c r="Y3">
        <f>HYPERLINK("https://klasma.github.io/Logging_KARLSBORG/tillsynsmail/A 65473-2019.docx", "A 65473-2019")</f>
        <v/>
      </c>
    </row>
    <row r="4" ht="15" customHeight="1">
      <c r="A4" t="inlineStr">
        <is>
          <t>A 65650-2019</t>
        </is>
      </c>
      <c r="B4" s="1" t="n">
        <v>43804</v>
      </c>
      <c r="C4" s="1" t="n">
        <v>45192</v>
      </c>
      <c r="D4" t="inlineStr">
        <is>
          <t>VÄSTRA GÖTALANDS LÄN</t>
        </is>
      </c>
      <c r="E4" t="inlineStr">
        <is>
          <t>KARLSBORG</t>
        </is>
      </c>
      <c r="G4" t="n">
        <v>11.9</v>
      </c>
      <c r="H4" t="n">
        <v>1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Dofttaggsvamp
Svart taggsvamp
Dropptaggsvamp
Vanlig padda</t>
        </is>
      </c>
      <c r="S4">
        <f>HYPERLINK("https://klasma.github.io/Logging_KARLSBORG/artfynd/A 65650-2019.xlsx", "A 65650-2019")</f>
        <v/>
      </c>
      <c r="T4">
        <f>HYPERLINK("https://klasma.github.io/Logging_KARLSBORG/kartor/A 65650-2019.png", "A 65650-2019")</f>
        <v/>
      </c>
      <c r="V4">
        <f>HYPERLINK("https://klasma.github.io/Logging_KARLSBORG/klagomål/A 65650-2019.docx", "A 65650-2019")</f>
        <v/>
      </c>
      <c r="W4">
        <f>HYPERLINK("https://klasma.github.io/Logging_KARLSBORG/klagomålsmail/A 65650-2019.docx", "A 65650-2019")</f>
        <v/>
      </c>
      <c r="X4">
        <f>HYPERLINK("https://klasma.github.io/Logging_KARLSBORG/tillsyn/A 65650-2019.docx", "A 65650-2019")</f>
        <v/>
      </c>
      <c r="Y4">
        <f>HYPERLINK("https://klasma.github.io/Logging_KARLSBORG/tillsynsmail/A 65650-2019.docx", "A 65650-2019")</f>
        <v/>
      </c>
    </row>
    <row r="5" ht="15" customHeight="1">
      <c r="A5" t="inlineStr">
        <is>
          <t>A 41180-2020</t>
        </is>
      </c>
      <c r="B5" s="1" t="n">
        <v>44069</v>
      </c>
      <c r="C5" s="1" t="n">
        <v>45192</v>
      </c>
      <c r="D5" t="inlineStr">
        <is>
          <t>VÄSTRA GÖTALANDS LÄN</t>
        </is>
      </c>
      <c r="E5" t="inlineStr">
        <is>
          <t>KARLSBORG</t>
        </is>
      </c>
      <c r="G5" t="n">
        <v>14.4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Skogsklocka
Slåtterfibbla
Vårärt
Blåsippa</t>
        </is>
      </c>
      <c r="S5">
        <f>HYPERLINK("https://klasma.github.io/Logging_KARLSBORG/artfynd/A 41180-2020.xlsx", "A 41180-2020")</f>
        <v/>
      </c>
      <c r="T5">
        <f>HYPERLINK("https://klasma.github.io/Logging_KARLSBORG/kartor/A 41180-2020.png", "A 41180-2020")</f>
        <v/>
      </c>
      <c r="V5">
        <f>HYPERLINK("https://klasma.github.io/Logging_KARLSBORG/klagomål/A 41180-2020.docx", "A 41180-2020")</f>
        <v/>
      </c>
      <c r="W5">
        <f>HYPERLINK("https://klasma.github.io/Logging_KARLSBORG/klagomålsmail/A 41180-2020.docx", "A 41180-2020")</f>
        <v/>
      </c>
      <c r="X5">
        <f>HYPERLINK("https://klasma.github.io/Logging_KARLSBORG/tillsyn/A 41180-2020.docx", "A 41180-2020")</f>
        <v/>
      </c>
      <c r="Y5">
        <f>HYPERLINK("https://klasma.github.io/Logging_KARLSBORG/tillsynsmail/A 41180-2020.docx", "A 41180-2020")</f>
        <v/>
      </c>
    </row>
    <row r="6" ht="15" customHeight="1">
      <c r="A6" t="inlineStr">
        <is>
          <t>A 44500-2019</t>
        </is>
      </c>
      <c r="B6" s="1" t="n">
        <v>43711</v>
      </c>
      <c r="C6" s="1" t="n">
        <v>45192</v>
      </c>
      <c r="D6" t="inlineStr">
        <is>
          <t>VÄSTRA GÖTALANDS LÄN</t>
        </is>
      </c>
      <c r="E6" t="inlineStr">
        <is>
          <t>KARLSBORG</t>
        </is>
      </c>
      <c r="G6" t="n">
        <v>3.3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HYPERLINK("https://klasma.github.io/Logging_KARLSBORG/artfynd/A 44500-2019.xlsx", "A 44500-2019")</f>
        <v/>
      </c>
      <c r="T6">
        <f>HYPERLINK("https://klasma.github.io/Logging_KARLSBORG/kartor/A 44500-2019.png", "A 44500-2019")</f>
        <v/>
      </c>
      <c r="V6">
        <f>HYPERLINK("https://klasma.github.io/Logging_KARLSBORG/klagomål/A 44500-2019.docx", "A 44500-2019")</f>
        <v/>
      </c>
      <c r="W6">
        <f>HYPERLINK("https://klasma.github.io/Logging_KARLSBORG/klagomålsmail/A 44500-2019.docx", "A 44500-2019")</f>
        <v/>
      </c>
      <c r="X6">
        <f>HYPERLINK("https://klasma.github.io/Logging_KARLSBORG/tillsyn/A 44500-2019.docx", "A 44500-2019")</f>
        <v/>
      </c>
      <c r="Y6">
        <f>HYPERLINK("https://klasma.github.io/Logging_KARLSBORG/tillsynsmail/A 44500-2019.docx", "A 44500-2019")</f>
        <v/>
      </c>
    </row>
    <row r="7" ht="15" customHeight="1">
      <c r="A7" t="inlineStr">
        <is>
          <t>A 35413-2018</t>
        </is>
      </c>
      <c r="B7" s="1" t="n">
        <v>43325</v>
      </c>
      <c r="C7" s="1" t="n">
        <v>45192</v>
      </c>
      <c r="D7" t="inlineStr">
        <is>
          <t>VÄSTRA GÖTALANDS LÄN</t>
        </is>
      </c>
      <c r="E7" t="inlineStr">
        <is>
          <t>KARLSBORG</t>
        </is>
      </c>
      <c r="G7" t="n">
        <v>6.6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72682-2018</t>
        </is>
      </c>
      <c r="B8" s="1" t="n">
        <v>43340</v>
      </c>
      <c r="C8" s="1" t="n">
        <v>45192</v>
      </c>
      <c r="D8" t="inlineStr">
        <is>
          <t>VÄSTRA GÖTALANDS LÄN</t>
        </is>
      </c>
      <c r="E8" t="inlineStr">
        <is>
          <t>KARLSBORG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44906-2018</t>
        </is>
      </c>
      <c r="B9" s="1" t="n">
        <v>43360</v>
      </c>
      <c r="C9" s="1" t="n">
        <v>45192</v>
      </c>
      <c r="D9" t="inlineStr">
        <is>
          <t>VÄSTRA GÖTALANDS LÄN</t>
        </is>
      </c>
      <c r="E9" t="inlineStr">
        <is>
          <t>KARLSBORG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44891-2018</t>
        </is>
      </c>
      <c r="B10" s="1" t="n">
        <v>43360</v>
      </c>
      <c r="C10" s="1" t="n">
        <v>45192</v>
      </c>
      <c r="D10" t="inlineStr">
        <is>
          <t>VÄSTRA GÖTALANDS LÄN</t>
        </is>
      </c>
      <c r="E10" t="inlineStr">
        <is>
          <t>KARLSBORG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54401-2018</t>
        </is>
      </c>
      <c r="B11" s="1" t="n">
        <v>43389</v>
      </c>
      <c r="C11" s="1" t="n">
        <v>45192</v>
      </c>
      <c r="D11" t="inlineStr">
        <is>
          <t>VÄSTRA GÖTALANDS LÄN</t>
        </is>
      </c>
      <c r="E11" t="inlineStr">
        <is>
          <t>KARLSBORG</t>
        </is>
      </c>
      <c r="F11" t="inlineStr">
        <is>
          <t>Kommuner</t>
        </is>
      </c>
      <c r="G11" t="n">
        <v>6.3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59069-2018</t>
        </is>
      </c>
      <c r="B12" s="1" t="n">
        <v>43403</v>
      </c>
      <c r="C12" s="1" t="n">
        <v>45192</v>
      </c>
      <c r="D12" t="inlineStr">
        <is>
          <t>VÄSTRA GÖTALANDS LÄN</t>
        </is>
      </c>
      <c r="E12" t="inlineStr">
        <is>
          <t>KARLSBORG</t>
        </is>
      </c>
      <c r="G12" t="n">
        <v>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59073-2018</t>
        </is>
      </c>
      <c r="B13" s="1" t="n">
        <v>43403</v>
      </c>
      <c r="C13" s="1" t="n">
        <v>45192</v>
      </c>
      <c r="D13" t="inlineStr">
        <is>
          <t>VÄSTRA GÖTALANDS LÄN</t>
        </is>
      </c>
      <c r="E13" t="inlineStr">
        <is>
          <t>KARLSBORG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60098-2018</t>
        </is>
      </c>
      <c r="B14" s="1" t="n">
        <v>43412</v>
      </c>
      <c r="C14" s="1" t="n">
        <v>45192</v>
      </c>
      <c r="D14" t="inlineStr">
        <is>
          <t>VÄSTRA GÖTALANDS LÄN</t>
        </is>
      </c>
      <c r="E14" t="inlineStr">
        <is>
          <t>KARLSBORG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61946-2018</t>
        </is>
      </c>
      <c r="B15" s="1" t="n">
        <v>43413</v>
      </c>
      <c r="C15" s="1" t="n">
        <v>45192</v>
      </c>
      <c r="D15" t="inlineStr">
        <is>
          <t>VÄSTRA GÖTALANDS LÄN</t>
        </is>
      </c>
      <c r="E15" t="inlineStr">
        <is>
          <t>KARLSBORG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67279-2018</t>
        </is>
      </c>
      <c r="B16" s="1" t="n">
        <v>43431</v>
      </c>
      <c r="C16" s="1" t="n">
        <v>45192</v>
      </c>
      <c r="D16" t="inlineStr">
        <is>
          <t>VÄSTRA GÖTALANDS LÄN</t>
        </is>
      </c>
      <c r="E16" t="inlineStr">
        <is>
          <t>KARLSBORG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64627-2018</t>
        </is>
      </c>
      <c r="B17" s="1" t="n">
        <v>43431</v>
      </c>
      <c r="C17" s="1" t="n">
        <v>45192</v>
      </c>
      <c r="D17" t="inlineStr">
        <is>
          <t>VÄSTRA GÖTALANDS LÄN</t>
        </is>
      </c>
      <c r="E17" t="inlineStr">
        <is>
          <t>KARLSBORG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67858-2018</t>
        </is>
      </c>
      <c r="B18" s="1" t="n">
        <v>43434</v>
      </c>
      <c r="C18" s="1" t="n">
        <v>45192</v>
      </c>
      <c r="D18" t="inlineStr">
        <is>
          <t>VÄSTRA GÖTALANDS LÄN</t>
        </is>
      </c>
      <c r="E18" t="inlineStr">
        <is>
          <t>KARLSBORG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67864-2018</t>
        </is>
      </c>
      <c r="B19" s="1" t="n">
        <v>43434</v>
      </c>
      <c r="C19" s="1" t="n">
        <v>45192</v>
      </c>
      <c r="D19" t="inlineStr">
        <is>
          <t>VÄSTRA GÖTALANDS LÄN</t>
        </is>
      </c>
      <c r="E19" t="inlineStr">
        <is>
          <t>KARLSBORG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66457-2018</t>
        </is>
      </c>
      <c r="B20" s="1" t="n">
        <v>43437</v>
      </c>
      <c r="C20" s="1" t="n">
        <v>45192</v>
      </c>
      <c r="D20" t="inlineStr">
        <is>
          <t>VÄSTRA GÖTALANDS LÄN</t>
        </is>
      </c>
      <c r="E20" t="inlineStr">
        <is>
          <t>KARLSBORG</t>
        </is>
      </c>
      <c r="F20" t="inlineStr">
        <is>
          <t>Övriga Aktiebolag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69789-2018</t>
        </is>
      </c>
      <c r="B21" s="1" t="n">
        <v>43445</v>
      </c>
      <c r="C21" s="1" t="n">
        <v>45192</v>
      </c>
      <c r="D21" t="inlineStr">
        <is>
          <t>VÄSTRA GÖTALANDS LÄN</t>
        </is>
      </c>
      <c r="E21" t="inlineStr">
        <is>
          <t>KARLSBORG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2622-2019</t>
        </is>
      </c>
      <c r="B22" s="1" t="n">
        <v>43477</v>
      </c>
      <c r="C22" s="1" t="n">
        <v>45192</v>
      </c>
      <c r="D22" t="inlineStr">
        <is>
          <t>VÄSTRA GÖTALANDS LÄN</t>
        </is>
      </c>
      <c r="E22" t="inlineStr">
        <is>
          <t>KARLSBORG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7489-2019</t>
        </is>
      </c>
      <c r="B23" s="1" t="n">
        <v>43493</v>
      </c>
      <c r="C23" s="1" t="n">
        <v>45192</v>
      </c>
      <c r="D23" t="inlineStr">
        <is>
          <t>VÄSTRA GÖTALANDS LÄN</t>
        </is>
      </c>
      <c r="E23" t="inlineStr">
        <is>
          <t>KARLSBORG</t>
        </is>
      </c>
      <c r="G23" t="n">
        <v>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9443-2019</t>
        </is>
      </c>
      <c r="B24" s="1" t="n">
        <v>43507</v>
      </c>
      <c r="C24" s="1" t="n">
        <v>45192</v>
      </c>
      <c r="D24" t="inlineStr">
        <is>
          <t>VÄSTRA GÖTALANDS LÄN</t>
        </is>
      </c>
      <c r="E24" t="inlineStr">
        <is>
          <t>KARLSBORG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9810-2019</t>
        </is>
      </c>
      <c r="B25" s="1" t="n">
        <v>43509</v>
      </c>
      <c r="C25" s="1" t="n">
        <v>45192</v>
      </c>
      <c r="D25" t="inlineStr">
        <is>
          <t>VÄSTRA GÖTALANDS LÄN</t>
        </is>
      </c>
      <c r="E25" t="inlineStr">
        <is>
          <t>KARLSBORG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9775-2019</t>
        </is>
      </c>
      <c r="B26" s="1" t="n">
        <v>43509</v>
      </c>
      <c r="C26" s="1" t="n">
        <v>45192</v>
      </c>
      <c r="D26" t="inlineStr">
        <is>
          <t>VÄSTRA GÖTALANDS LÄN</t>
        </is>
      </c>
      <c r="E26" t="inlineStr">
        <is>
          <t>KARLSBORG</t>
        </is>
      </c>
      <c r="G26" t="n">
        <v>7.5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11185-2019</t>
        </is>
      </c>
      <c r="B27" s="1" t="n">
        <v>43516</v>
      </c>
      <c r="C27" s="1" t="n">
        <v>45192</v>
      </c>
      <c r="D27" t="inlineStr">
        <is>
          <t>VÄSTRA GÖTALANDS LÄN</t>
        </is>
      </c>
      <c r="E27" t="inlineStr">
        <is>
          <t>KARLSBORG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11528-2019</t>
        </is>
      </c>
      <c r="B28" s="1" t="n">
        <v>43517</v>
      </c>
      <c r="C28" s="1" t="n">
        <v>45192</v>
      </c>
      <c r="D28" t="inlineStr">
        <is>
          <t>VÄSTRA GÖTALANDS LÄN</t>
        </is>
      </c>
      <c r="E28" t="inlineStr">
        <is>
          <t>KARLSBORG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12110-2019</t>
        </is>
      </c>
      <c r="B29" s="1" t="n">
        <v>43522</v>
      </c>
      <c r="C29" s="1" t="n">
        <v>45192</v>
      </c>
      <c r="D29" t="inlineStr">
        <is>
          <t>VÄSTRA GÖTALANDS LÄN</t>
        </is>
      </c>
      <c r="E29" t="inlineStr">
        <is>
          <t>KARLSBORG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13023-2019</t>
        </is>
      </c>
      <c r="B30" s="1" t="n">
        <v>43528</v>
      </c>
      <c r="C30" s="1" t="n">
        <v>45192</v>
      </c>
      <c r="D30" t="inlineStr">
        <is>
          <t>VÄSTRA GÖTALANDS LÄN</t>
        </is>
      </c>
      <c r="E30" t="inlineStr">
        <is>
          <t>KARLSBORG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14770-2019</t>
        </is>
      </c>
      <c r="B31" s="1" t="n">
        <v>43537</v>
      </c>
      <c r="C31" s="1" t="n">
        <v>45192</v>
      </c>
      <c r="D31" t="inlineStr">
        <is>
          <t>VÄSTRA GÖTALANDS LÄN</t>
        </is>
      </c>
      <c r="E31" t="inlineStr">
        <is>
          <t>KARLSBORG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17920-2019</t>
        </is>
      </c>
      <c r="B32" s="1" t="n">
        <v>43557</v>
      </c>
      <c r="C32" s="1" t="n">
        <v>45192</v>
      </c>
      <c r="D32" t="inlineStr">
        <is>
          <t>VÄSTRA GÖTALANDS LÄN</t>
        </is>
      </c>
      <c r="E32" t="inlineStr">
        <is>
          <t>KARLSBORG</t>
        </is>
      </c>
      <c r="G32" t="n">
        <v>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20622-2019</t>
        </is>
      </c>
      <c r="B33" s="1" t="n">
        <v>43572</v>
      </c>
      <c r="C33" s="1" t="n">
        <v>45192</v>
      </c>
      <c r="D33" t="inlineStr">
        <is>
          <t>VÄSTRA GÖTALANDS LÄN</t>
        </is>
      </c>
      <c r="E33" t="inlineStr">
        <is>
          <t>KARLSBORG</t>
        </is>
      </c>
      <c r="G33" t="n">
        <v>14.5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20557-2019</t>
        </is>
      </c>
      <c r="B34" s="1" t="n">
        <v>43572</v>
      </c>
      <c r="C34" s="1" t="n">
        <v>45192</v>
      </c>
      <c r="D34" t="inlineStr">
        <is>
          <t>VÄSTRA GÖTALANDS LÄN</t>
        </is>
      </c>
      <c r="E34" t="inlineStr">
        <is>
          <t>KARLSBORG</t>
        </is>
      </c>
      <c r="G34" t="n">
        <v>10.1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21845-2019</t>
        </is>
      </c>
      <c r="B35" s="1" t="n">
        <v>43584</v>
      </c>
      <c r="C35" s="1" t="n">
        <v>45192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Sveaskog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22784-2019</t>
        </is>
      </c>
      <c r="B36" s="1" t="n">
        <v>43589</v>
      </c>
      <c r="C36" s="1" t="n">
        <v>45192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22786-2019</t>
        </is>
      </c>
      <c r="B37" s="1" t="n">
        <v>43589</v>
      </c>
      <c r="C37" s="1" t="n">
        <v>45192</v>
      </c>
      <c r="D37" t="inlineStr">
        <is>
          <t>VÄSTRA GÖTALANDS LÄN</t>
        </is>
      </c>
      <c r="E37" t="inlineStr">
        <is>
          <t>KARLSBORG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26143-2019</t>
        </is>
      </c>
      <c r="B38" s="1" t="n">
        <v>43609</v>
      </c>
      <c r="C38" s="1" t="n">
        <v>45192</v>
      </c>
      <c r="D38" t="inlineStr">
        <is>
          <t>VÄSTRA GÖTALANDS LÄN</t>
        </is>
      </c>
      <c r="E38" t="inlineStr">
        <is>
          <t>KARLSBORG</t>
        </is>
      </c>
      <c r="F38" t="inlineStr">
        <is>
          <t>Övriga statliga verk och myndigheter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28033-2019</t>
        </is>
      </c>
      <c r="B39" s="1" t="n">
        <v>43613</v>
      </c>
      <c r="C39" s="1" t="n">
        <v>45192</v>
      </c>
      <c r="D39" t="inlineStr">
        <is>
          <t>VÄSTRA GÖTALANDS LÄN</t>
        </is>
      </c>
      <c r="E39" t="inlineStr">
        <is>
          <t>KARLSBORG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27997-2019</t>
        </is>
      </c>
      <c r="B40" s="1" t="n">
        <v>43621</v>
      </c>
      <c r="C40" s="1" t="n">
        <v>45192</v>
      </c>
      <c r="D40" t="inlineStr">
        <is>
          <t>VÄSTRA GÖTALANDS LÄN</t>
        </is>
      </c>
      <c r="E40" t="inlineStr">
        <is>
          <t>KARLSBORG</t>
        </is>
      </c>
      <c r="F40" t="inlineStr">
        <is>
          <t>Sveaskog</t>
        </is>
      </c>
      <c r="G40" t="n">
        <v>11.9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28080-2019</t>
        </is>
      </c>
      <c r="B41" s="1" t="n">
        <v>43621</v>
      </c>
      <c r="C41" s="1" t="n">
        <v>45192</v>
      </c>
      <c r="D41" t="inlineStr">
        <is>
          <t>VÄSTRA GÖTALANDS LÄN</t>
        </is>
      </c>
      <c r="E41" t="inlineStr">
        <is>
          <t>KARLSBORG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27996-2019</t>
        </is>
      </c>
      <c r="B42" s="1" t="n">
        <v>43621</v>
      </c>
      <c r="C42" s="1" t="n">
        <v>45192</v>
      </c>
      <c r="D42" t="inlineStr">
        <is>
          <t>VÄSTRA GÖTALANDS LÄN</t>
        </is>
      </c>
      <c r="E42" t="inlineStr">
        <is>
          <t>KARLSBORG</t>
        </is>
      </c>
      <c r="F42" t="inlineStr">
        <is>
          <t>Sveaskog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28087-2019</t>
        </is>
      </c>
      <c r="B43" s="1" t="n">
        <v>43621</v>
      </c>
      <c r="C43" s="1" t="n">
        <v>45192</v>
      </c>
      <c r="D43" t="inlineStr">
        <is>
          <t>VÄSTRA GÖTALANDS LÄN</t>
        </is>
      </c>
      <c r="E43" t="inlineStr">
        <is>
          <t>KARLSBORG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28084-2019</t>
        </is>
      </c>
      <c r="B44" s="1" t="n">
        <v>43621</v>
      </c>
      <c r="C44" s="1" t="n">
        <v>45192</v>
      </c>
      <c r="D44" t="inlineStr">
        <is>
          <t>VÄSTRA GÖTALANDS LÄN</t>
        </is>
      </c>
      <c r="E44" t="inlineStr">
        <is>
          <t>KARLSBORG</t>
        </is>
      </c>
      <c r="F44" t="inlineStr">
        <is>
          <t>Sveaskog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29584-2019</t>
        </is>
      </c>
      <c r="B45" s="1" t="n">
        <v>43630</v>
      </c>
      <c r="C45" s="1" t="n">
        <v>45192</v>
      </c>
      <c r="D45" t="inlineStr">
        <is>
          <t>VÄSTRA GÖTALANDS LÄN</t>
        </is>
      </c>
      <c r="E45" t="inlineStr">
        <is>
          <t>KARLSBORG</t>
        </is>
      </c>
      <c r="F45" t="inlineStr">
        <is>
          <t>Övriga Aktiebolag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29571-2019</t>
        </is>
      </c>
      <c r="B46" s="1" t="n">
        <v>43630</v>
      </c>
      <c r="C46" s="1" t="n">
        <v>45192</v>
      </c>
      <c r="D46" t="inlineStr">
        <is>
          <t>VÄSTRA GÖTALANDS LÄN</t>
        </is>
      </c>
      <c r="E46" t="inlineStr">
        <is>
          <t>KARLSBORG</t>
        </is>
      </c>
      <c r="F46" t="inlineStr">
        <is>
          <t>Övriga Aktiebolag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29556-2019</t>
        </is>
      </c>
      <c r="B47" s="1" t="n">
        <v>43630</v>
      </c>
      <c r="C47" s="1" t="n">
        <v>45192</v>
      </c>
      <c r="D47" t="inlineStr">
        <is>
          <t>VÄSTRA GÖTALANDS LÄN</t>
        </is>
      </c>
      <c r="E47" t="inlineStr">
        <is>
          <t>KARLSBORG</t>
        </is>
      </c>
      <c r="F47" t="inlineStr">
        <is>
          <t>Övriga Aktiebolag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29617-2019</t>
        </is>
      </c>
      <c r="B48" s="1" t="n">
        <v>43630</v>
      </c>
      <c r="C48" s="1" t="n">
        <v>45192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Övriga Aktiebolag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30311-2019</t>
        </is>
      </c>
      <c r="B49" s="1" t="n">
        <v>43634</v>
      </c>
      <c r="C49" s="1" t="n">
        <v>45192</v>
      </c>
      <c r="D49" t="inlineStr">
        <is>
          <t>VÄSTRA GÖTALANDS LÄN</t>
        </is>
      </c>
      <c r="E49" t="inlineStr">
        <is>
          <t>KARLSBORG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30318-2019</t>
        </is>
      </c>
      <c r="B50" s="1" t="n">
        <v>43634</v>
      </c>
      <c r="C50" s="1" t="n">
        <v>45192</v>
      </c>
      <c r="D50" t="inlineStr">
        <is>
          <t>VÄSTRA GÖTALANDS LÄN</t>
        </is>
      </c>
      <c r="E50" t="inlineStr">
        <is>
          <t>KARLSBORG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30210-2019</t>
        </is>
      </c>
      <c r="B51" s="1" t="n">
        <v>43634</v>
      </c>
      <c r="C51" s="1" t="n">
        <v>45192</v>
      </c>
      <c r="D51" t="inlineStr">
        <is>
          <t>VÄSTRA GÖTALANDS LÄN</t>
        </is>
      </c>
      <c r="E51" t="inlineStr">
        <is>
          <t>KARLSBORG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30320-2019</t>
        </is>
      </c>
      <c r="B52" s="1" t="n">
        <v>43634</v>
      </c>
      <c r="C52" s="1" t="n">
        <v>45192</v>
      </c>
      <c r="D52" t="inlineStr">
        <is>
          <t>VÄSTRA GÖTALANDS LÄN</t>
        </is>
      </c>
      <c r="E52" t="inlineStr">
        <is>
          <t>KARLSBORG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30675-2019</t>
        </is>
      </c>
      <c r="B53" s="1" t="n">
        <v>43635</v>
      </c>
      <c r="C53" s="1" t="n">
        <v>45192</v>
      </c>
      <c r="D53" t="inlineStr">
        <is>
          <t>VÄSTRA GÖTALANDS LÄN</t>
        </is>
      </c>
      <c r="E53" t="inlineStr">
        <is>
          <t>KARLSBORG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33149-2019</t>
        </is>
      </c>
      <c r="B54" s="1" t="n">
        <v>43644</v>
      </c>
      <c r="C54" s="1" t="n">
        <v>45192</v>
      </c>
      <c r="D54" t="inlineStr">
        <is>
          <t>VÄSTRA GÖTALANDS LÄN</t>
        </is>
      </c>
      <c r="E54" t="inlineStr">
        <is>
          <t>KARLSBORG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37941-2019</t>
        </is>
      </c>
      <c r="B55" s="1" t="n">
        <v>43683</v>
      </c>
      <c r="C55" s="1" t="n">
        <v>45192</v>
      </c>
      <c r="D55" t="inlineStr">
        <is>
          <t>VÄSTRA GÖTALANDS LÄN</t>
        </is>
      </c>
      <c r="E55" t="inlineStr">
        <is>
          <t>KARLSBORG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37949-2019</t>
        </is>
      </c>
      <c r="B56" s="1" t="n">
        <v>43683</v>
      </c>
      <c r="C56" s="1" t="n">
        <v>45192</v>
      </c>
      <c r="D56" t="inlineStr">
        <is>
          <t>VÄSTRA GÖTALANDS LÄN</t>
        </is>
      </c>
      <c r="E56" t="inlineStr">
        <is>
          <t>KARLSBORG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38496-2019</t>
        </is>
      </c>
      <c r="B57" s="1" t="n">
        <v>43685</v>
      </c>
      <c r="C57" s="1" t="n">
        <v>45192</v>
      </c>
      <c r="D57" t="inlineStr">
        <is>
          <t>VÄSTRA GÖTALANDS LÄN</t>
        </is>
      </c>
      <c r="E57" t="inlineStr">
        <is>
          <t>KARLSBORG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38501-2019</t>
        </is>
      </c>
      <c r="B58" s="1" t="n">
        <v>43685</v>
      </c>
      <c r="C58" s="1" t="n">
        <v>45192</v>
      </c>
      <c r="D58" t="inlineStr">
        <is>
          <t>VÄSTRA GÖTALANDS LÄN</t>
        </is>
      </c>
      <c r="E58" t="inlineStr">
        <is>
          <t>KARLSBORG</t>
        </is>
      </c>
      <c r="G58" t="n">
        <v>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38503-2019</t>
        </is>
      </c>
      <c r="B59" s="1" t="n">
        <v>43685</v>
      </c>
      <c r="C59" s="1" t="n">
        <v>45192</v>
      </c>
      <c r="D59" t="inlineStr">
        <is>
          <t>VÄSTRA GÖTALANDS LÄN</t>
        </is>
      </c>
      <c r="E59" t="inlineStr">
        <is>
          <t>KARLSBORG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38536-2019</t>
        </is>
      </c>
      <c r="B60" s="1" t="n">
        <v>43685</v>
      </c>
      <c r="C60" s="1" t="n">
        <v>45192</v>
      </c>
      <c r="D60" t="inlineStr">
        <is>
          <t>VÄSTRA GÖTALANDS LÄN</t>
        </is>
      </c>
      <c r="E60" t="inlineStr">
        <is>
          <t>KARLSBORG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39975-2019</t>
        </is>
      </c>
      <c r="B61" s="1" t="n">
        <v>43692</v>
      </c>
      <c r="C61" s="1" t="n">
        <v>45192</v>
      </c>
      <c r="D61" t="inlineStr">
        <is>
          <t>VÄSTRA GÖTALANDS LÄN</t>
        </is>
      </c>
      <c r="E61" t="inlineStr">
        <is>
          <t>KARLSBORG</t>
        </is>
      </c>
      <c r="F61" t="inlineStr">
        <is>
          <t>Sveaskog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42176-2019</t>
        </is>
      </c>
      <c r="B62" s="1" t="n">
        <v>43703</v>
      </c>
      <c r="C62" s="1" t="n">
        <v>45192</v>
      </c>
      <c r="D62" t="inlineStr">
        <is>
          <t>VÄSTRA GÖTALANDS LÄN</t>
        </is>
      </c>
      <c r="E62" t="inlineStr">
        <is>
          <t>KARLSBORG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42964-2019</t>
        </is>
      </c>
      <c r="B63" s="1" t="n">
        <v>43705</v>
      </c>
      <c r="C63" s="1" t="n">
        <v>45192</v>
      </c>
      <c r="D63" t="inlineStr">
        <is>
          <t>VÄSTRA GÖTALANDS LÄN</t>
        </is>
      </c>
      <c r="E63" t="inlineStr">
        <is>
          <t>KARLSBORG</t>
        </is>
      </c>
      <c r="F63" t="inlineStr">
        <is>
          <t>Övriga statliga verk och myndigheter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42965-2019</t>
        </is>
      </c>
      <c r="B64" s="1" t="n">
        <v>43705</v>
      </c>
      <c r="C64" s="1" t="n">
        <v>45192</v>
      </c>
      <c r="D64" t="inlineStr">
        <is>
          <t>VÄSTRA GÖTALANDS LÄN</t>
        </is>
      </c>
      <c r="E64" t="inlineStr">
        <is>
          <t>KARLSBORG</t>
        </is>
      </c>
      <c r="F64" t="inlineStr">
        <is>
          <t>Övriga statliga verk och myndigheter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45366-2019</t>
        </is>
      </c>
      <c r="B65" s="1" t="n">
        <v>43714</v>
      </c>
      <c r="C65" s="1" t="n">
        <v>45192</v>
      </c>
      <c r="D65" t="inlineStr">
        <is>
          <t>VÄSTRA GÖTALANDS LÄN</t>
        </is>
      </c>
      <c r="E65" t="inlineStr">
        <is>
          <t>KARLSBORG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47577-2019</t>
        </is>
      </c>
      <c r="B66" s="1" t="n">
        <v>43724</v>
      </c>
      <c r="C66" s="1" t="n">
        <v>45192</v>
      </c>
      <c r="D66" t="inlineStr">
        <is>
          <t>VÄSTRA GÖTALANDS LÄN</t>
        </is>
      </c>
      <c r="E66" t="inlineStr">
        <is>
          <t>KARLSBORG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49773-2019</t>
        </is>
      </c>
      <c r="B67" s="1" t="n">
        <v>43733</v>
      </c>
      <c r="C67" s="1" t="n">
        <v>45192</v>
      </c>
      <c r="D67" t="inlineStr">
        <is>
          <t>VÄSTRA GÖTALANDS LÄN</t>
        </is>
      </c>
      <c r="E67" t="inlineStr">
        <is>
          <t>KARLSBORG</t>
        </is>
      </c>
      <c r="F67" t="inlineStr">
        <is>
          <t>Sveaskog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51447-2019</t>
        </is>
      </c>
      <c r="B68" s="1" t="n">
        <v>43740</v>
      </c>
      <c r="C68" s="1" t="n">
        <v>45192</v>
      </c>
      <c r="D68" t="inlineStr">
        <is>
          <t>VÄSTRA GÖTALANDS LÄN</t>
        </is>
      </c>
      <c r="E68" t="inlineStr">
        <is>
          <t>KARLSBORG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54647-2019</t>
        </is>
      </c>
      <c r="B69" s="1" t="n">
        <v>43748</v>
      </c>
      <c r="C69" s="1" t="n">
        <v>45192</v>
      </c>
      <c r="D69" t="inlineStr">
        <is>
          <t>VÄSTRA GÖTALANDS LÄN</t>
        </is>
      </c>
      <c r="E69" t="inlineStr">
        <is>
          <t>KARLSBORG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58069-2019</t>
        </is>
      </c>
      <c r="B70" s="1" t="n">
        <v>43762</v>
      </c>
      <c r="C70" s="1" t="n">
        <v>45192</v>
      </c>
      <c r="D70" t="inlineStr">
        <is>
          <t>VÄSTRA GÖTALANDS LÄN</t>
        </is>
      </c>
      <c r="E70" t="inlineStr">
        <is>
          <t>KARLSBORG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56294-2019</t>
        </is>
      </c>
      <c r="B71" s="1" t="n">
        <v>43762</v>
      </c>
      <c r="C71" s="1" t="n">
        <v>45192</v>
      </c>
      <c r="D71" t="inlineStr">
        <is>
          <t>VÄSTRA GÖTALANDS LÄN</t>
        </is>
      </c>
      <c r="E71" t="inlineStr">
        <is>
          <t>KARLSBORG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58065-2019</t>
        </is>
      </c>
      <c r="B72" s="1" t="n">
        <v>43762</v>
      </c>
      <c r="C72" s="1" t="n">
        <v>45192</v>
      </c>
      <c r="D72" t="inlineStr">
        <is>
          <t>VÄSTRA GÖTALANDS LÄN</t>
        </is>
      </c>
      <c r="E72" t="inlineStr">
        <is>
          <t>KARLSBORG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60779-2019</t>
        </is>
      </c>
      <c r="B73" s="1" t="n">
        <v>43781</v>
      </c>
      <c r="C73" s="1" t="n">
        <v>45192</v>
      </c>
      <c r="D73" t="inlineStr">
        <is>
          <t>VÄSTRA GÖTALANDS LÄN</t>
        </is>
      </c>
      <c r="E73" t="inlineStr">
        <is>
          <t>KARLSBORG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61846-2019</t>
        </is>
      </c>
      <c r="B74" s="1" t="n">
        <v>43786</v>
      </c>
      <c r="C74" s="1" t="n">
        <v>45192</v>
      </c>
      <c r="D74" t="inlineStr">
        <is>
          <t>VÄSTRA GÖTALANDS LÄN</t>
        </is>
      </c>
      <c r="E74" t="inlineStr">
        <is>
          <t>KARLSBORG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63363-2019</t>
        </is>
      </c>
      <c r="B75" s="1" t="n">
        <v>43794</v>
      </c>
      <c r="C75" s="1" t="n">
        <v>45192</v>
      </c>
      <c r="D75" t="inlineStr">
        <is>
          <t>VÄSTRA GÖTALANDS LÄN</t>
        </is>
      </c>
      <c r="E75" t="inlineStr">
        <is>
          <t>KARLSBORG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63365-2019</t>
        </is>
      </c>
      <c r="B76" s="1" t="n">
        <v>43794</v>
      </c>
      <c r="C76" s="1" t="n">
        <v>45192</v>
      </c>
      <c r="D76" t="inlineStr">
        <is>
          <t>VÄSTRA GÖTALANDS LÄN</t>
        </is>
      </c>
      <c r="E76" t="inlineStr">
        <is>
          <t>KARLSBORG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63364-2019</t>
        </is>
      </c>
      <c r="B77" s="1" t="n">
        <v>43794</v>
      </c>
      <c r="C77" s="1" t="n">
        <v>45192</v>
      </c>
      <c r="D77" t="inlineStr">
        <is>
          <t>VÄSTRA GÖTALANDS LÄN</t>
        </is>
      </c>
      <c r="E77" t="inlineStr">
        <is>
          <t>KARLSBORG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64108-2019</t>
        </is>
      </c>
      <c r="B78" s="1" t="n">
        <v>43796</v>
      </c>
      <c r="C78" s="1" t="n">
        <v>45192</v>
      </c>
      <c r="D78" t="inlineStr">
        <is>
          <t>VÄSTRA GÖTALANDS LÄN</t>
        </is>
      </c>
      <c r="E78" t="inlineStr">
        <is>
          <t>KARLSBORG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65610-2019</t>
        </is>
      </c>
      <c r="B79" s="1" t="n">
        <v>43804</v>
      </c>
      <c r="C79" s="1" t="n">
        <v>45192</v>
      </c>
      <c r="D79" t="inlineStr">
        <is>
          <t>VÄSTRA GÖTALANDS LÄN</t>
        </is>
      </c>
      <c r="E79" t="inlineStr">
        <is>
          <t>KARLSBORG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65617-2019</t>
        </is>
      </c>
      <c r="B80" s="1" t="n">
        <v>43804</v>
      </c>
      <c r="C80" s="1" t="n">
        <v>45192</v>
      </c>
      <c r="D80" t="inlineStr">
        <is>
          <t>VÄSTRA GÖTALANDS LÄN</t>
        </is>
      </c>
      <c r="E80" t="inlineStr">
        <is>
          <t>KARLSBORG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65600-2019</t>
        </is>
      </c>
      <c r="B81" s="1" t="n">
        <v>43804</v>
      </c>
      <c r="C81" s="1" t="n">
        <v>45192</v>
      </c>
      <c r="D81" t="inlineStr">
        <is>
          <t>VÄSTRA GÖTALANDS LÄN</t>
        </is>
      </c>
      <c r="E81" t="inlineStr">
        <is>
          <t>KARLSBORG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65616-2019</t>
        </is>
      </c>
      <c r="B82" s="1" t="n">
        <v>43804</v>
      </c>
      <c r="C82" s="1" t="n">
        <v>45192</v>
      </c>
      <c r="D82" t="inlineStr">
        <is>
          <t>VÄSTRA GÖTALANDS LÄN</t>
        </is>
      </c>
      <c r="E82" t="inlineStr">
        <is>
          <t>KARLSBORG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67760-2019</t>
        </is>
      </c>
      <c r="B83" s="1" t="n">
        <v>43810</v>
      </c>
      <c r="C83" s="1" t="n">
        <v>45192</v>
      </c>
      <c r="D83" t="inlineStr">
        <is>
          <t>VÄSTRA GÖTALANDS LÄN</t>
        </is>
      </c>
      <c r="E83" t="inlineStr">
        <is>
          <t>KARLSBORG</t>
        </is>
      </c>
      <c r="G83" t="n">
        <v>6.4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67771-2019</t>
        </is>
      </c>
      <c r="B84" s="1" t="n">
        <v>43815</v>
      </c>
      <c r="C84" s="1" t="n">
        <v>45192</v>
      </c>
      <c r="D84" t="inlineStr">
        <is>
          <t>VÄSTRA GÖTALANDS LÄN</t>
        </is>
      </c>
      <c r="E84" t="inlineStr">
        <is>
          <t>KARLSBORG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67767-2019</t>
        </is>
      </c>
      <c r="B85" s="1" t="n">
        <v>43815</v>
      </c>
      <c r="C85" s="1" t="n">
        <v>45192</v>
      </c>
      <c r="D85" t="inlineStr">
        <is>
          <t>VÄSTRA GÖTALANDS LÄN</t>
        </is>
      </c>
      <c r="E85" t="inlineStr">
        <is>
          <t>KARLSBORG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1950-2020</t>
        </is>
      </c>
      <c r="B86" s="1" t="n">
        <v>43838</v>
      </c>
      <c r="C86" s="1" t="n">
        <v>45192</v>
      </c>
      <c r="D86" t="inlineStr">
        <is>
          <t>VÄSTRA GÖTALANDS LÄN</t>
        </is>
      </c>
      <c r="E86" t="inlineStr">
        <is>
          <t>KARLSBORG</t>
        </is>
      </c>
      <c r="G86" t="n">
        <v>22.8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3650-2020</t>
        </is>
      </c>
      <c r="B87" s="1" t="n">
        <v>43853</v>
      </c>
      <c r="C87" s="1" t="n">
        <v>45192</v>
      </c>
      <c r="D87" t="inlineStr">
        <is>
          <t>VÄSTRA GÖTALANDS LÄN</t>
        </is>
      </c>
      <c r="E87" t="inlineStr">
        <is>
          <t>KARLSBORG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6596-2020</t>
        </is>
      </c>
      <c r="B88" s="1" t="n">
        <v>43865</v>
      </c>
      <c r="C88" s="1" t="n">
        <v>45192</v>
      </c>
      <c r="D88" t="inlineStr">
        <is>
          <t>VÄSTRA GÖTALANDS LÄN</t>
        </is>
      </c>
      <c r="E88" t="inlineStr">
        <is>
          <t>KARLSBORG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8018-2020</t>
        </is>
      </c>
      <c r="B89" s="1" t="n">
        <v>43873</v>
      </c>
      <c r="C89" s="1" t="n">
        <v>45192</v>
      </c>
      <c r="D89" t="inlineStr">
        <is>
          <t>VÄSTRA GÖTALANDS LÄN</t>
        </is>
      </c>
      <c r="E89" t="inlineStr">
        <is>
          <t>KARLSBORG</t>
        </is>
      </c>
      <c r="F89" t="inlineStr">
        <is>
          <t>Övriga Aktiebolag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8021-2020</t>
        </is>
      </c>
      <c r="B90" s="1" t="n">
        <v>43873</v>
      </c>
      <c r="C90" s="1" t="n">
        <v>45192</v>
      </c>
      <c r="D90" t="inlineStr">
        <is>
          <t>VÄSTRA GÖTALANDS LÄN</t>
        </is>
      </c>
      <c r="E90" t="inlineStr">
        <is>
          <t>KARLSBORG</t>
        </is>
      </c>
      <c r="F90" t="inlineStr">
        <is>
          <t>Övriga Aktiebolag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8155-2020</t>
        </is>
      </c>
      <c r="B91" s="1" t="n">
        <v>43874</v>
      </c>
      <c r="C91" s="1" t="n">
        <v>45192</v>
      </c>
      <c r="D91" t="inlineStr">
        <is>
          <t>VÄSTRA GÖTALANDS LÄN</t>
        </is>
      </c>
      <c r="E91" t="inlineStr">
        <is>
          <t>KARLSBORG</t>
        </is>
      </c>
      <c r="F91" t="inlineStr">
        <is>
          <t>Övriga Aktiebolag</t>
        </is>
      </c>
      <c r="G91" t="n">
        <v>12.8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8167-2020</t>
        </is>
      </c>
      <c r="B92" s="1" t="n">
        <v>43874</v>
      </c>
      <c r="C92" s="1" t="n">
        <v>45192</v>
      </c>
      <c r="D92" t="inlineStr">
        <is>
          <t>VÄSTRA GÖTALANDS LÄN</t>
        </is>
      </c>
      <c r="E92" t="inlineStr">
        <is>
          <t>KARLSBORG</t>
        </is>
      </c>
      <c r="F92" t="inlineStr">
        <is>
          <t>Övriga Aktiebolag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8069-2020</t>
        </is>
      </c>
      <c r="B93" s="1" t="n">
        <v>43874</v>
      </c>
      <c r="C93" s="1" t="n">
        <v>45192</v>
      </c>
      <c r="D93" t="inlineStr">
        <is>
          <t>VÄSTRA GÖTALANDS LÄN</t>
        </is>
      </c>
      <c r="E93" t="inlineStr">
        <is>
          <t>KARLSBORG</t>
        </is>
      </c>
      <c r="F93" t="inlineStr">
        <is>
          <t>Övriga Aktiebolag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8161-2020</t>
        </is>
      </c>
      <c r="B94" s="1" t="n">
        <v>43874</v>
      </c>
      <c r="C94" s="1" t="n">
        <v>45192</v>
      </c>
      <c r="D94" t="inlineStr">
        <is>
          <t>VÄSTRA GÖTALANDS LÄN</t>
        </is>
      </c>
      <c r="E94" t="inlineStr">
        <is>
          <t>KARLSBORG</t>
        </is>
      </c>
      <c r="F94" t="inlineStr">
        <is>
          <t>Övriga Aktiebolag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8172-2020</t>
        </is>
      </c>
      <c r="B95" s="1" t="n">
        <v>43874</v>
      </c>
      <c r="C95" s="1" t="n">
        <v>45192</v>
      </c>
      <c r="D95" t="inlineStr">
        <is>
          <t>VÄSTRA GÖTALANDS LÄN</t>
        </is>
      </c>
      <c r="E95" t="inlineStr">
        <is>
          <t>KARLSBORG</t>
        </is>
      </c>
      <c r="F95" t="inlineStr">
        <is>
          <t>Övriga Aktiebolag</t>
        </is>
      </c>
      <c r="G95" t="n">
        <v>12.5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14666-2020</t>
        </is>
      </c>
      <c r="B96" s="1" t="n">
        <v>43902</v>
      </c>
      <c r="C96" s="1" t="n">
        <v>45192</v>
      </c>
      <c r="D96" t="inlineStr">
        <is>
          <t>VÄSTRA GÖTALANDS LÄN</t>
        </is>
      </c>
      <c r="E96" t="inlineStr">
        <is>
          <t>KARLSBORG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14808-2020</t>
        </is>
      </c>
      <c r="B97" s="1" t="n">
        <v>43909</v>
      </c>
      <c r="C97" s="1" t="n">
        <v>45192</v>
      </c>
      <c r="D97" t="inlineStr">
        <is>
          <t>VÄSTRA GÖTALANDS LÄN</t>
        </is>
      </c>
      <c r="E97" t="inlineStr">
        <is>
          <t>KARLSBORG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19012-2020</t>
        </is>
      </c>
      <c r="B98" s="1" t="n">
        <v>43936</v>
      </c>
      <c r="C98" s="1" t="n">
        <v>45192</v>
      </c>
      <c r="D98" t="inlineStr">
        <is>
          <t>VÄSTRA GÖTALANDS LÄN</t>
        </is>
      </c>
      <c r="E98" t="inlineStr">
        <is>
          <t>KARLSBORG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21147-2020</t>
        </is>
      </c>
      <c r="B99" s="1" t="n">
        <v>43951</v>
      </c>
      <c r="C99" s="1" t="n">
        <v>45192</v>
      </c>
      <c r="D99" t="inlineStr">
        <is>
          <t>VÄSTRA GÖTALANDS LÄN</t>
        </is>
      </c>
      <c r="E99" t="inlineStr">
        <is>
          <t>KARLSBORG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21719-2020</t>
        </is>
      </c>
      <c r="B100" s="1" t="n">
        <v>43957</v>
      </c>
      <c r="C100" s="1" t="n">
        <v>45192</v>
      </c>
      <c r="D100" t="inlineStr">
        <is>
          <t>VÄSTRA GÖTALANDS LÄN</t>
        </is>
      </c>
      <c r="E100" t="inlineStr">
        <is>
          <t>KARLSBORG</t>
        </is>
      </c>
      <c r="G100" t="n">
        <v>9.9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24109-2020</t>
        </is>
      </c>
      <c r="B101" s="1" t="n">
        <v>43973</v>
      </c>
      <c r="C101" s="1" t="n">
        <v>45192</v>
      </c>
      <c r="D101" t="inlineStr">
        <is>
          <t>VÄSTRA GÖTALANDS LÄN</t>
        </is>
      </c>
      <c r="E101" t="inlineStr">
        <is>
          <t>KARLSBORG</t>
        </is>
      </c>
      <c r="F101" t="inlineStr">
        <is>
          <t>Sveaskog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24106-2020</t>
        </is>
      </c>
      <c r="B102" s="1" t="n">
        <v>43973</v>
      </c>
      <c r="C102" s="1" t="n">
        <v>45192</v>
      </c>
      <c r="D102" t="inlineStr">
        <is>
          <t>VÄSTRA GÖTALANDS LÄN</t>
        </is>
      </c>
      <c r="E102" t="inlineStr">
        <is>
          <t>KARLSBORG</t>
        </is>
      </c>
      <c r="F102" t="inlineStr">
        <is>
          <t>Sveaskog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24110-2020</t>
        </is>
      </c>
      <c r="B103" s="1" t="n">
        <v>43973</v>
      </c>
      <c r="C103" s="1" t="n">
        <v>45192</v>
      </c>
      <c r="D103" t="inlineStr">
        <is>
          <t>VÄSTRA GÖTALANDS LÄN</t>
        </is>
      </c>
      <c r="E103" t="inlineStr">
        <is>
          <t>KARLSBORG</t>
        </is>
      </c>
      <c r="F103" t="inlineStr">
        <is>
          <t>Sveaskog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24841-2020</t>
        </is>
      </c>
      <c r="B104" s="1" t="n">
        <v>43978</v>
      </c>
      <c r="C104" s="1" t="n">
        <v>45192</v>
      </c>
      <c r="D104" t="inlineStr">
        <is>
          <t>VÄSTRA GÖTALANDS LÄN</t>
        </is>
      </c>
      <c r="E104" t="inlineStr">
        <is>
          <t>KARLSBORG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25740-2020</t>
        </is>
      </c>
      <c r="B105" s="1" t="n">
        <v>43984</v>
      </c>
      <c r="C105" s="1" t="n">
        <v>45192</v>
      </c>
      <c r="D105" t="inlineStr">
        <is>
          <t>VÄSTRA GÖTALANDS LÄN</t>
        </is>
      </c>
      <c r="E105" t="inlineStr">
        <is>
          <t>KARLSBORG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26753-2020</t>
        </is>
      </c>
      <c r="B106" s="1" t="n">
        <v>43990</v>
      </c>
      <c r="C106" s="1" t="n">
        <v>45192</v>
      </c>
      <c r="D106" t="inlineStr">
        <is>
          <t>VÄSTRA GÖTALANDS LÄN</t>
        </is>
      </c>
      <c r="E106" t="inlineStr">
        <is>
          <t>KARLSBORG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34624-2020</t>
        </is>
      </c>
      <c r="B107" s="1" t="n">
        <v>44034</v>
      </c>
      <c r="C107" s="1" t="n">
        <v>45192</v>
      </c>
      <c r="D107" t="inlineStr">
        <is>
          <t>VÄSTRA GÖTALANDS LÄN</t>
        </is>
      </c>
      <c r="E107" t="inlineStr">
        <is>
          <t>KARLSBORG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41215-2020</t>
        </is>
      </c>
      <c r="B108" s="1" t="n">
        <v>44069</v>
      </c>
      <c r="C108" s="1" t="n">
        <v>45192</v>
      </c>
      <c r="D108" t="inlineStr">
        <is>
          <t>VÄSTRA GÖTALANDS LÄN</t>
        </is>
      </c>
      <c r="E108" t="inlineStr">
        <is>
          <t>KARLSBORG</t>
        </is>
      </c>
      <c r="G108" t="n">
        <v>6.7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41385-2020</t>
        </is>
      </c>
      <c r="B109" s="1" t="n">
        <v>44072</v>
      </c>
      <c r="C109" s="1" t="n">
        <v>45192</v>
      </c>
      <c r="D109" t="inlineStr">
        <is>
          <t>VÄSTRA GÖTALANDS LÄN</t>
        </is>
      </c>
      <c r="E109" t="inlineStr">
        <is>
          <t>KARLSBORG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45475-2020</t>
        </is>
      </c>
      <c r="B110" s="1" t="n">
        <v>44089</v>
      </c>
      <c r="C110" s="1" t="n">
        <v>45192</v>
      </c>
      <c r="D110" t="inlineStr">
        <is>
          <t>VÄSTRA GÖTALANDS LÄN</t>
        </is>
      </c>
      <c r="E110" t="inlineStr">
        <is>
          <t>KARLSBORG</t>
        </is>
      </c>
      <c r="F110" t="inlineStr">
        <is>
          <t>Övriga Aktiebolag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45472-2020</t>
        </is>
      </c>
      <c r="B111" s="1" t="n">
        <v>44089</v>
      </c>
      <c r="C111" s="1" t="n">
        <v>45192</v>
      </c>
      <c r="D111" t="inlineStr">
        <is>
          <t>VÄSTRA GÖTALANDS LÄN</t>
        </is>
      </c>
      <c r="E111" t="inlineStr">
        <is>
          <t>KARLSBORG</t>
        </is>
      </c>
      <c r="F111" t="inlineStr">
        <is>
          <t>Övriga Aktiebolag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49416-2020</t>
        </is>
      </c>
      <c r="B112" s="1" t="n">
        <v>44105</v>
      </c>
      <c r="C112" s="1" t="n">
        <v>45192</v>
      </c>
      <c r="D112" t="inlineStr">
        <is>
          <t>VÄSTRA GÖTALANDS LÄN</t>
        </is>
      </c>
      <c r="E112" t="inlineStr">
        <is>
          <t>KARLSBORG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51253-2020</t>
        </is>
      </c>
      <c r="B113" s="1" t="n">
        <v>44112</v>
      </c>
      <c r="C113" s="1" t="n">
        <v>45192</v>
      </c>
      <c r="D113" t="inlineStr">
        <is>
          <t>VÄSTRA GÖTALANDS LÄN</t>
        </is>
      </c>
      <c r="E113" t="inlineStr">
        <is>
          <t>KARLSBORG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52353-2020</t>
        </is>
      </c>
      <c r="B114" s="1" t="n">
        <v>44118</v>
      </c>
      <c r="C114" s="1" t="n">
        <v>45192</v>
      </c>
      <c r="D114" t="inlineStr">
        <is>
          <t>VÄSTRA GÖTALANDS LÄN</t>
        </is>
      </c>
      <c r="E114" t="inlineStr">
        <is>
          <t>KARLSBORG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58181-2020</t>
        </is>
      </c>
      <c r="B115" s="1" t="n">
        <v>44144</v>
      </c>
      <c r="C115" s="1" t="n">
        <v>45192</v>
      </c>
      <c r="D115" t="inlineStr">
        <is>
          <t>VÄSTRA GÖTALANDS LÄN</t>
        </is>
      </c>
      <c r="E115" t="inlineStr">
        <is>
          <t>KARLSBORG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58167-2020</t>
        </is>
      </c>
      <c r="B116" s="1" t="n">
        <v>44144</v>
      </c>
      <c r="C116" s="1" t="n">
        <v>45192</v>
      </c>
      <c r="D116" t="inlineStr">
        <is>
          <t>VÄSTRA GÖTALANDS LÄN</t>
        </is>
      </c>
      <c r="E116" t="inlineStr">
        <is>
          <t>KARLSBORG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66530-2020</t>
        </is>
      </c>
      <c r="B117" s="1" t="n">
        <v>44179</v>
      </c>
      <c r="C117" s="1" t="n">
        <v>45192</v>
      </c>
      <c r="D117" t="inlineStr">
        <is>
          <t>VÄSTRA GÖTALANDS LÄN</t>
        </is>
      </c>
      <c r="E117" t="inlineStr">
        <is>
          <t>KARLSBORG</t>
        </is>
      </c>
      <c r="F117" t="inlineStr">
        <is>
          <t>Övriga Aktiebolag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67554-2020</t>
        </is>
      </c>
      <c r="B118" s="1" t="n">
        <v>44181</v>
      </c>
      <c r="C118" s="1" t="n">
        <v>45192</v>
      </c>
      <c r="D118" t="inlineStr">
        <is>
          <t>VÄSTRA GÖTALANDS LÄN</t>
        </is>
      </c>
      <c r="E118" t="inlineStr">
        <is>
          <t>KARLSBORG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67443-2020</t>
        </is>
      </c>
      <c r="B119" s="1" t="n">
        <v>44181</v>
      </c>
      <c r="C119" s="1" t="n">
        <v>45192</v>
      </c>
      <c r="D119" t="inlineStr">
        <is>
          <t>VÄSTRA GÖTALANDS LÄN</t>
        </is>
      </c>
      <c r="E119" t="inlineStr">
        <is>
          <t>KARLSBORG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67970-2020</t>
        </is>
      </c>
      <c r="B120" s="1" t="n">
        <v>44182</v>
      </c>
      <c r="C120" s="1" t="n">
        <v>45192</v>
      </c>
      <c r="D120" t="inlineStr">
        <is>
          <t>VÄSTRA GÖTALANDS LÄN</t>
        </is>
      </c>
      <c r="E120" t="inlineStr">
        <is>
          <t>KARLSBORG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69483-2020</t>
        </is>
      </c>
      <c r="B121" s="1" t="n">
        <v>44194</v>
      </c>
      <c r="C121" s="1" t="n">
        <v>45192</v>
      </c>
      <c r="D121" t="inlineStr">
        <is>
          <t>VÄSTRA GÖTALANDS LÄN</t>
        </is>
      </c>
      <c r="E121" t="inlineStr">
        <is>
          <t>KARLSBORG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30-2021</t>
        </is>
      </c>
      <c r="B122" s="1" t="n">
        <v>44198</v>
      </c>
      <c r="C122" s="1" t="n">
        <v>45192</v>
      </c>
      <c r="D122" t="inlineStr">
        <is>
          <t>VÄSTRA GÖTALANDS LÄN</t>
        </is>
      </c>
      <c r="E122" t="inlineStr">
        <is>
          <t>KARLSBORG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1519-2021</t>
        </is>
      </c>
      <c r="B123" s="1" t="n">
        <v>44209</v>
      </c>
      <c r="C123" s="1" t="n">
        <v>45192</v>
      </c>
      <c r="D123" t="inlineStr">
        <is>
          <t>VÄSTRA GÖTALANDS LÄN</t>
        </is>
      </c>
      <c r="E123" t="inlineStr">
        <is>
          <t>KARLSBORG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3294-2021</t>
        </is>
      </c>
      <c r="B124" s="1" t="n">
        <v>44217</v>
      </c>
      <c r="C124" s="1" t="n">
        <v>45192</v>
      </c>
      <c r="D124" t="inlineStr">
        <is>
          <t>VÄSTRA GÖTALANDS LÄN</t>
        </is>
      </c>
      <c r="E124" t="inlineStr">
        <is>
          <t>KARLSBORG</t>
        </is>
      </c>
      <c r="F124" t="inlineStr">
        <is>
          <t>Övriga Aktiebolag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3708-2021</t>
        </is>
      </c>
      <c r="B125" s="1" t="n">
        <v>44221</v>
      </c>
      <c r="C125" s="1" t="n">
        <v>45192</v>
      </c>
      <c r="D125" t="inlineStr">
        <is>
          <t>VÄSTRA GÖTALANDS LÄN</t>
        </is>
      </c>
      <c r="E125" t="inlineStr">
        <is>
          <t>KARLSBORG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4092-2021</t>
        </is>
      </c>
      <c r="B126" s="1" t="n">
        <v>44222</v>
      </c>
      <c r="C126" s="1" t="n">
        <v>45192</v>
      </c>
      <c r="D126" t="inlineStr">
        <is>
          <t>VÄSTRA GÖTALANDS LÄN</t>
        </is>
      </c>
      <c r="E126" t="inlineStr">
        <is>
          <t>KARLSBORG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4780-2021</t>
        </is>
      </c>
      <c r="B127" s="1" t="n">
        <v>44225</v>
      </c>
      <c r="C127" s="1" t="n">
        <v>45192</v>
      </c>
      <c r="D127" t="inlineStr">
        <is>
          <t>VÄSTRA GÖTALANDS LÄN</t>
        </is>
      </c>
      <c r="E127" t="inlineStr">
        <is>
          <t>KARLSBORG</t>
        </is>
      </c>
      <c r="G127" t="n">
        <v>5.6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9191-2021</t>
        </is>
      </c>
      <c r="B128" s="1" t="n">
        <v>44250</v>
      </c>
      <c r="C128" s="1" t="n">
        <v>45192</v>
      </c>
      <c r="D128" t="inlineStr">
        <is>
          <t>VÄSTRA GÖTALANDS LÄN</t>
        </is>
      </c>
      <c r="E128" t="inlineStr">
        <is>
          <t>KARLSBORG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12206-2021</t>
        </is>
      </c>
      <c r="B129" s="1" t="n">
        <v>44266</v>
      </c>
      <c r="C129" s="1" t="n">
        <v>45192</v>
      </c>
      <c r="D129" t="inlineStr">
        <is>
          <t>VÄSTRA GÖTALANDS LÄN</t>
        </is>
      </c>
      <c r="E129" t="inlineStr">
        <is>
          <t>KARLSBORG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15620-2021</t>
        </is>
      </c>
      <c r="B130" s="1" t="n">
        <v>44285</v>
      </c>
      <c r="C130" s="1" t="n">
        <v>45192</v>
      </c>
      <c r="D130" t="inlineStr">
        <is>
          <t>VÄSTRA GÖTALANDS LÄN</t>
        </is>
      </c>
      <c r="E130" t="inlineStr">
        <is>
          <t>KARLSBORG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16796-2021</t>
        </is>
      </c>
      <c r="B131" s="1" t="n">
        <v>44295</v>
      </c>
      <c r="C131" s="1" t="n">
        <v>45192</v>
      </c>
      <c r="D131" t="inlineStr">
        <is>
          <t>VÄSTRA GÖTALANDS LÄN</t>
        </is>
      </c>
      <c r="E131" t="inlineStr">
        <is>
          <t>KARLSBORG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20467-2021</t>
        </is>
      </c>
      <c r="B132" s="1" t="n">
        <v>44315</v>
      </c>
      <c r="C132" s="1" t="n">
        <v>45192</v>
      </c>
      <c r="D132" t="inlineStr">
        <is>
          <t>VÄSTRA GÖTALANDS LÄN</t>
        </is>
      </c>
      <c r="E132" t="inlineStr">
        <is>
          <t>KARLSBORG</t>
        </is>
      </c>
      <c r="F132" t="inlineStr">
        <is>
          <t>Övriga Aktiebolag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21978-2021</t>
        </is>
      </c>
      <c r="B133" s="1" t="n">
        <v>44323</v>
      </c>
      <c r="C133" s="1" t="n">
        <v>45192</v>
      </c>
      <c r="D133" t="inlineStr">
        <is>
          <t>VÄSTRA GÖTALANDS LÄN</t>
        </is>
      </c>
      <c r="E133" t="inlineStr">
        <is>
          <t>KARLSBORG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32737-2021</t>
        </is>
      </c>
      <c r="B134" s="1" t="n">
        <v>44375</v>
      </c>
      <c r="C134" s="1" t="n">
        <v>45192</v>
      </c>
      <c r="D134" t="inlineStr">
        <is>
          <t>VÄSTRA GÖTALANDS LÄN</t>
        </is>
      </c>
      <c r="E134" t="inlineStr">
        <is>
          <t>KARLSBORG</t>
        </is>
      </c>
      <c r="G134" t="n">
        <v>7.4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41954-2021</t>
        </is>
      </c>
      <c r="B135" s="1" t="n">
        <v>44426</v>
      </c>
      <c r="C135" s="1" t="n">
        <v>45192</v>
      </c>
      <c r="D135" t="inlineStr">
        <is>
          <t>VÄSTRA GÖTALANDS LÄN</t>
        </is>
      </c>
      <c r="E135" t="inlineStr">
        <is>
          <t>KARLSBORG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42501-2021</t>
        </is>
      </c>
      <c r="B136" s="1" t="n">
        <v>44427</v>
      </c>
      <c r="C136" s="1" t="n">
        <v>45192</v>
      </c>
      <c r="D136" t="inlineStr">
        <is>
          <t>VÄSTRA GÖTALANDS LÄN</t>
        </is>
      </c>
      <c r="E136" t="inlineStr">
        <is>
          <t>KARLSBORG</t>
        </is>
      </c>
      <c r="F136" t="inlineStr">
        <is>
          <t>Övriga Aktiebolag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42661-2021</t>
        </is>
      </c>
      <c r="B137" s="1" t="n">
        <v>44428</v>
      </c>
      <c r="C137" s="1" t="n">
        <v>45192</v>
      </c>
      <c r="D137" t="inlineStr">
        <is>
          <t>VÄSTRA GÖTALANDS LÄN</t>
        </is>
      </c>
      <c r="E137" t="inlineStr">
        <is>
          <t>KARLSBORG</t>
        </is>
      </c>
      <c r="F137" t="inlineStr">
        <is>
          <t>Kyrkan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47703-2021</t>
        </is>
      </c>
      <c r="B138" s="1" t="n">
        <v>44448</v>
      </c>
      <c r="C138" s="1" t="n">
        <v>45192</v>
      </c>
      <c r="D138" t="inlineStr">
        <is>
          <t>VÄSTRA GÖTALANDS LÄN</t>
        </is>
      </c>
      <c r="E138" t="inlineStr">
        <is>
          <t>KARLSBORG</t>
        </is>
      </c>
      <c r="G138" t="n">
        <v>12.9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47698-2021</t>
        </is>
      </c>
      <c r="B139" s="1" t="n">
        <v>44448</v>
      </c>
      <c r="C139" s="1" t="n">
        <v>45192</v>
      </c>
      <c r="D139" t="inlineStr">
        <is>
          <t>VÄSTRA GÖTALANDS LÄN</t>
        </is>
      </c>
      <c r="E139" t="inlineStr">
        <is>
          <t>KARLSBORG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47692-2021</t>
        </is>
      </c>
      <c r="B140" s="1" t="n">
        <v>44448</v>
      </c>
      <c r="C140" s="1" t="n">
        <v>45192</v>
      </c>
      <c r="D140" t="inlineStr">
        <is>
          <t>VÄSTRA GÖTALANDS LÄN</t>
        </is>
      </c>
      <c r="E140" t="inlineStr">
        <is>
          <t>KARLSBORG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55831-2021</t>
        </is>
      </c>
      <c r="B141" s="1" t="n">
        <v>44476</v>
      </c>
      <c r="C141" s="1" t="n">
        <v>45192</v>
      </c>
      <c r="D141" t="inlineStr">
        <is>
          <t>VÄSTRA GÖTALANDS LÄN</t>
        </is>
      </c>
      <c r="E141" t="inlineStr">
        <is>
          <t>KARLSBORG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59248-2021</t>
        </is>
      </c>
      <c r="B142" s="1" t="n">
        <v>44490</v>
      </c>
      <c r="C142" s="1" t="n">
        <v>45192</v>
      </c>
      <c r="D142" t="inlineStr">
        <is>
          <t>VÄSTRA GÖTALANDS LÄN</t>
        </is>
      </c>
      <c r="E142" t="inlineStr">
        <is>
          <t>KARLSBORG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59887-2021</t>
        </is>
      </c>
      <c r="B143" s="1" t="n">
        <v>44494</v>
      </c>
      <c r="C143" s="1" t="n">
        <v>45192</v>
      </c>
      <c r="D143" t="inlineStr">
        <is>
          <t>VÄSTRA GÖTALANDS LÄN</t>
        </is>
      </c>
      <c r="E143" t="inlineStr">
        <is>
          <t>KARLSBORG</t>
        </is>
      </c>
      <c r="F143" t="inlineStr">
        <is>
          <t>Övriga statliga verk och myndigheter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59877-2021</t>
        </is>
      </c>
      <c r="B144" s="1" t="n">
        <v>44494</v>
      </c>
      <c r="C144" s="1" t="n">
        <v>45192</v>
      </c>
      <c r="D144" t="inlineStr">
        <is>
          <t>VÄSTRA GÖTALANDS LÄN</t>
        </is>
      </c>
      <c r="E144" t="inlineStr">
        <is>
          <t>KARLSBORG</t>
        </is>
      </c>
      <c r="F144" t="inlineStr">
        <is>
          <t>Övriga statliga verk och myndigheter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59883-2021</t>
        </is>
      </c>
      <c r="B145" s="1" t="n">
        <v>44494</v>
      </c>
      <c r="C145" s="1" t="n">
        <v>45192</v>
      </c>
      <c r="D145" t="inlineStr">
        <is>
          <t>VÄSTRA GÖTALANDS LÄN</t>
        </is>
      </c>
      <c r="E145" t="inlineStr">
        <is>
          <t>KARLSBORG</t>
        </is>
      </c>
      <c r="F145" t="inlineStr">
        <is>
          <t>Övriga statliga verk och myndigheter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59890-2021</t>
        </is>
      </c>
      <c r="B146" s="1" t="n">
        <v>44494</v>
      </c>
      <c r="C146" s="1" t="n">
        <v>45192</v>
      </c>
      <c r="D146" t="inlineStr">
        <is>
          <t>VÄSTRA GÖTALANDS LÄN</t>
        </is>
      </c>
      <c r="E146" t="inlineStr">
        <is>
          <t>KARLSBORG</t>
        </is>
      </c>
      <c r="F146" t="inlineStr">
        <is>
          <t>Övriga statliga verk och myndigheter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59712-2021</t>
        </is>
      </c>
      <c r="B147" s="1" t="n">
        <v>44494</v>
      </c>
      <c r="C147" s="1" t="n">
        <v>45192</v>
      </c>
      <c r="D147" t="inlineStr">
        <is>
          <t>VÄSTRA GÖTALANDS LÄN</t>
        </is>
      </c>
      <c r="E147" t="inlineStr">
        <is>
          <t>KARLSBORG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59884-2021</t>
        </is>
      </c>
      <c r="B148" s="1" t="n">
        <v>44494</v>
      </c>
      <c r="C148" s="1" t="n">
        <v>45192</v>
      </c>
      <c r="D148" t="inlineStr">
        <is>
          <t>VÄSTRA GÖTALANDS LÄN</t>
        </is>
      </c>
      <c r="E148" t="inlineStr">
        <is>
          <t>KARLSBORG</t>
        </is>
      </c>
      <c r="F148" t="inlineStr">
        <is>
          <t>Övriga statliga verk och myndigheter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61223-2021</t>
        </is>
      </c>
      <c r="B149" s="1" t="n">
        <v>44496</v>
      </c>
      <c r="C149" s="1" t="n">
        <v>45192</v>
      </c>
      <c r="D149" t="inlineStr">
        <is>
          <t>VÄSTRA GÖTALANDS LÄN</t>
        </is>
      </c>
      <c r="E149" t="inlineStr">
        <is>
          <t>KARLSBORG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68802-2021</t>
        </is>
      </c>
      <c r="B150" s="1" t="n">
        <v>44529</v>
      </c>
      <c r="C150" s="1" t="n">
        <v>45192</v>
      </c>
      <c r="D150" t="inlineStr">
        <is>
          <t>VÄSTRA GÖTALANDS LÄN</t>
        </is>
      </c>
      <c r="E150" t="inlineStr">
        <is>
          <t>KARLSBORG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69341-2021</t>
        </is>
      </c>
      <c r="B151" s="1" t="n">
        <v>44531</v>
      </c>
      <c r="C151" s="1" t="n">
        <v>45192</v>
      </c>
      <c r="D151" t="inlineStr">
        <is>
          <t>VÄSTRA GÖTALANDS LÄN</t>
        </is>
      </c>
      <c r="E151" t="inlineStr">
        <is>
          <t>KARLSBORG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70783-2021</t>
        </is>
      </c>
      <c r="B152" s="1" t="n">
        <v>44537</v>
      </c>
      <c r="C152" s="1" t="n">
        <v>45192</v>
      </c>
      <c r="D152" t="inlineStr">
        <is>
          <t>VÄSTRA GÖTALANDS LÄN</t>
        </is>
      </c>
      <c r="E152" t="inlineStr">
        <is>
          <t>KARLSBORG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4348-2022</t>
        </is>
      </c>
      <c r="B153" s="1" t="n">
        <v>44589</v>
      </c>
      <c r="C153" s="1" t="n">
        <v>45192</v>
      </c>
      <c r="D153" t="inlineStr">
        <is>
          <t>VÄSTRA GÖTALANDS LÄN</t>
        </is>
      </c>
      <c r="E153" t="inlineStr">
        <is>
          <t>KARLSBORG</t>
        </is>
      </c>
      <c r="F153" t="inlineStr">
        <is>
          <t>Kommuner</t>
        </is>
      </c>
      <c r="G153" t="n">
        <v>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5402-2022</t>
        </is>
      </c>
      <c r="B154" s="1" t="n">
        <v>44595</v>
      </c>
      <c r="C154" s="1" t="n">
        <v>45192</v>
      </c>
      <c r="D154" t="inlineStr">
        <is>
          <t>VÄSTRA GÖTALANDS LÄN</t>
        </is>
      </c>
      <c r="E154" t="inlineStr">
        <is>
          <t>KARLSBORG</t>
        </is>
      </c>
      <c r="F154" t="inlineStr">
        <is>
          <t>Övriga Aktiebolag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6068-2022</t>
        </is>
      </c>
      <c r="B155" s="1" t="n">
        <v>44599</v>
      </c>
      <c r="C155" s="1" t="n">
        <v>45192</v>
      </c>
      <c r="D155" t="inlineStr">
        <is>
          <t>VÄSTRA GÖTALANDS LÄN</t>
        </is>
      </c>
      <c r="E155" t="inlineStr">
        <is>
          <t>KARLSBORG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8827-2022</t>
        </is>
      </c>
      <c r="B156" s="1" t="n">
        <v>44614</v>
      </c>
      <c r="C156" s="1" t="n">
        <v>45192</v>
      </c>
      <c r="D156" t="inlineStr">
        <is>
          <t>VÄSTRA GÖTALANDS LÄN</t>
        </is>
      </c>
      <c r="E156" t="inlineStr">
        <is>
          <t>KARLSBORG</t>
        </is>
      </c>
      <c r="F156" t="inlineStr">
        <is>
          <t>Kyrkan</t>
        </is>
      </c>
      <c r="G156" t="n">
        <v>13.2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16736-2022</t>
        </is>
      </c>
      <c r="B157" s="1" t="n">
        <v>44673</v>
      </c>
      <c r="C157" s="1" t="n">
        <v>45192</v>
      </c>
      <c r="D157" t="inlineStr">
        <is>
          <t>VÄSTRA GÖTALANDS LÄN</t>
        </is>
      </c>
      <c r="E157" t="inlineStr">
        <is>
          <t>KARLSBORG</t>
        </is>
      </c>
      <c r="F157" t="inlineStr">
        <is>
          <t>Övriga statliga verk och myndigheter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21330-2022</t>
        </is>
      </c>
      <c r="B158" s="1" t="n">
        <v>44705</v>
      </c>
      <c r="C158" s="1" t="n">
        <v>45192</v>
      </c>
      <c r="D158" t="inlineStr">
        <is>
          <t>VÄSTRA GÖTALANDS LÄN</t>
        </is>
      </c>
      <c r="E158" t="inlineStr">
        <is>
          <t>KARLSBORG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28203-2022</t>
        </is>
      </c>
      <c r="B159" s="1" t="n">
        <v>44746</v>
      </c>
      <c r="C159" s="1" t="n">
        <v>45192</v>
      </c>
      <c r="D159" t="inlineStr">
        <is>
          <t>VÄSTRA GÖTALANDS LÄN</t>
        </is>
      </c>
      <c r="E159" t="inlineStr">
        <is>
          <t>KARLSBORG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36191-2022</t>
        </is>
      </c>
      <c r="B160" s="1" t="n">
        <v>44803</v>
      </c>
      <c r="C160" s="1" t="n">
        <v>45192</v>
      </c>
      <c r="D160" t="inlineStr">
        <is>
          <t>VÄSTRA GÖTALANDS LÄN</t>
        </is>
      </c>
      <c r="E160" t="inlineStr">
        <is>
          <t>KARLSBORG</t>
        </is>
      </c>
      <c r="G160" t="n">
        <v>4.6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37363-2022</t>
        </is>
      </c>
      <c r="B161" s="1" t="n">
        <v>44809</v>
      </c>
      <c r="C161" s="1" t="n">
        <v>45192</v>
      </c>
      <c r="D161" t="inlineStr">
        <is>
          <t>VÄSTRA GÖTALANDS LÄN</t>
        </is>
      </c>
      <c r="E161" t="inlineStr">
        <is>
          <t>KARLSBORG</t>
        </is>
      </c>
      <c r="F161" t="inlineStr">
        <is>
          <t>Sveaskog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43697-2022</t>
        </is>
      </c>
      <c r="B162" s="1" t="n">
        <v>44837</v>
      </c>
      <c r="C162" s="1" t="n">
        <v>45192</v>
      </c>
      <c r="D162" t="inlineStr">
        <is>
          <t>VÄSTRA GÖTALANDS LÄN</t>
        </is>
      </c>
      <c r="E162" t="inlineStr">
        <is>
          <t>KARLSBORG</t>
        </is>
      </c>
      <c r="F162" t="inlineStr">
        <is>
          <t>Sveaskog</t>
        </is>
      </c>
      <c r="G162" t="n">
        <v>11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55491-2022</t>
        </is>
      </c>
      <c r="B163" s="1" t="n">
        <v>44882</v>
      </c>
      <c r="C163" s="1" t="n">
        <v>45192</v>
      </c>
      <c r="D163" t="inlineStr">
        <is>
          <t>VÄSTRA GÖTALANDS LÄN</t>
        </is>
      </c>
      <c r="E163" t="inlineStr">
        <is>
          <t>KARLSBORG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58152-2022</t>
        </is>
      </c>
      <c r="B164" s="1" t="n">
        <v>44900</v>
      </c>
      <c r="C164" s="1" t="n">
        <v>45192</v>
      </c>
      <c r="D164" t="inlineStr">
        <is>
          <t>VÄSTRA GÖTALANDS LÄN</t>
        </is>
      </c>
      <c r="E164" t="inlineStr">
        <is>
          <t>KARLSBORG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61211-2022</t>
        </is>
      </c>
      <c r="B165" s="1" t="n">
        <v>44908</v>
      </c>
      <c r="C165" s="1" t="n">
        <v>45192</v>
      </c>
      <c r="D165" t="inlineStr">
        <is>
          <t>VÄSTRA GÖTALANDS LÄN</t>
        </is>
      </c>
      <c r="E165" t="inlineStr">
        <is>
          <t>KARLSBORG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1454-2023</t>
        </is>
      </c>
      <c r="B166" s="1" t="n">
        <v>44937</v>
      </c>
      <c r="C166" s="1" t="n">
        <v>45192</v>
      </c>
      <c r="D166" t="inlineStr">
        <is>
          <t>VÄSTRA GÖTALANDS LÄN</t>
        </is>
      </c>
      <c r="E166" t="inlineStr">
        <is>
          <t>KARLSBORG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7652-2023</t>
        </is>
      </c>
      <c r="B167" s="1" t="n">
        <v>44972</v>
      </c>
      <c r="C167" s="1" t="n">
        <v>45192</v>
      </c>
      <c r="D167" t="inlineStr">
        <is>
          <t>VÄSTRA GÖTALANDS LÄN</t>
        </is>
      </c>
      <c r="E167" t="inlineStr">
        <is>
          <t>KARLSBORG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7676-2023</t>
        </is>
      </c>
      <c r="B168" s="1" t="n">
        <v>44972</v>
      </c>
      <c r="C168" s="1" t="n">
        <v>45192</v>
      </c>
      <c r="D168" t="inlineStr">
        <is>
          <t>VÄSTRA GÖTALANDS LÄN</t>
        </is>
      </c>
      <c r="E168" t="inlineStr">
        <is>
          <t>KARLSBORG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8053-2023</t>
        </is>
      </c>
      <c r="B169" s="1" t="n">
        <v>44974</v>
      </c>
      <c r="C169" s="1" t="n">
        <v>45192</v>
      </c>
      <c r="D169" t="inlineStr">
        <is>
          <t>VÄSTRA GÖTALANDS LÄN</t>
        </is>
      </c>
      <c r="E169" t="inlineStr">
        <is>
          <t>KARLSBORG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8052-2023</t>
        </is>
      </c>
      <c r="B170" s="1" t="n">
        <v>44974</v>
      </c>
      <c r="C170" s="1" t="n">
        <v>45192</v>
      </c>
      <c r="D170" t="inlineStr">
        <is>
          <t>VÄSTRA GÖTALANDS LÄN</t>
        </is>
      </c>
      <c r="E170" t="inlineStr">
        <is>
          <t>KARLSBORG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13076-2023</t>
        </is>
      </c>
      <c r="B171" s="1" t="n">
        <v>45002</v>
      </c>
      <c r="C171" s="1" t="n">
        <v>45192</v>
      </c>
      <c r="D171" t="inlineStr">
        <is>
          <t>VÄSTRA GÖTALANDS LÄN</t>
        </is>
      </c>
      <c r="E171" t="inlineStr">
        <is>
          <t>KARLSBORG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23973-2023</t>
        </is>
      </c>
      <c r="B172" s="1" t="n">
        <v>45075</v>
      </c>
      <c r="C172" s="1" t="n">
        <v>45192</v>
      </c>
      <c r="D172" t="inlineStr">
        <is>
          <t>VÄSTRA GÖTALANDS LÄN</t>
        </is>
      </c>
      <c r="E172" t="inlineStr">
        <is>
          <t>KARLSBORG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23421-2023</t>
        </is>
      </c>
      <c r="B173" s="1" t="n">
        <v>45076</v>
      </c>
      <c r="C173" s="1" t="n">
        <v>45192</v>
      </c>
      <c r="D173" t="inlineStr">
        <is>
          <t>VÄSTRA GÖTALANDS LÄN</t>
        </is>
      </c>
      <c r="E173" t="inlineStr">
        <is>
          <t>KARLSBORG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23500-2023</t>
        </is>
      </c>
      <c r="B174" s="1" t="n">
        <v>45076</v>
      </c>
      <c r="C174" s="1" t="n">
        <v>45192</v>
      </c>
      <c r="D174" t="inlineStr">
        <is>
          <t>VÄSTRA GÖTALANDS LÄN</t>
        </is>
      </c>
      <c r="E174" t="inlineStr">
        <is>
          <t>KARLSBORG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27703-2023</t>
        </is>
      </c>
      <c r="B175" s="1" t="n">
        <v>45098</v>
      </c>
      <c r="C175" s="1" t="n">
        <v>45192</v>
      </c>
      <c r="D175" t="inlineStr">
        <is>
          <t>VÄSTRA GÖTALANDS LÄN</t>
        </is>
      </c>
      <c r="E175" t="inlineStr">
        <is>
          <t>KARLSBORG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27701-2023</t>
        </is>
      </c>
      <c r="B176" s="1" t="n">
        <v>45098</v>
      </c>
      <c r="C176" s="1" t="n">
        <v>45192</v>
      </c>
      <c r="D176" t="inlineStr">
        <is>
          <t>VÄSTRA GÖTALANDS LÄN</t>
        </is>
      </c>
      <c r="E176" t="inlineStr">
        <is>
          <t>KARLSBORG</t>
        </is>
      </c>
      <c r="G176" t="n">
        <v>10.4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34661-2023</t>
        </is>
      </c>
      <c r="B177" s="1" t="n">
        <v>45140</v>
      </c>
      <c r="C177" s="1" t="n">
        <v>45192</v>
      </c>
      <c r="D177" t="inlineStr">
        <is>
          <t>VÄSTRA GÖTALANDS LÄN</t>
        </is>
      </c>
      <c r="E177" t="inlineStr">
        <is>
          <t>KARLSBORG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36324-2023</t>
        </is>
      </c>
      <c r="B178" s="1" t="n">
        <v>45152</v>
      </c>
      <c r="C178" s="1" t="n">
        <v>45192</v>
      </c>
      <c r="D178" t="inlineStr">
        <is>
          <t>VÄSTRA GÖTALANDS LÄN</t>
        </is>
      </c>
      <c r="E178" t="inlineStr">
        <is>
          <t>KARLSBORG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36834-2023</t>
        </is>
      </c>
      <c r="B179" s="1" t="n">
        <v>45153</v>
      </c>
      <c r="C179" s="1" t="n">
        <v>45192</v>
      </c>
      <c r="D179" t="inlineStr">
        <is>
          <t>VÄSTRA GÖTALANDS LÄN</t>
        </is>
      </c>
      <c r="E179" t="inlineStr">
        <is>
          <t>KARLSBORG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36920-2023</t>
        </is>
      </c>
      <c r="B180" s="1" t="n">
        <v>45153</v>
      </c>
      <c r="C180" s="1" t="n">
        <v>45192</v>
      </c>
      <c r="D180" t="inlineStr">
        <is>
          <t>VÄSTRA GÖTALANDS LÄN</t>
        </is>
      </c>
      <c r="E180" t="inlineStr">
        <is>
          <t>KARLSBORG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>
      <c r="A181" t="inlineStr">
        <is>
          <t>A 38103-2023</t>
        </is>
      </c>
      <c r="B181" s="1" t="n">
        <v>45161</v>
      </c>
      <c r="C181" s="1" t="n">
        <v>45192</v>
      </c>
      <c r="D181" t="inlineStr">
        <is>
          <t>VÄSTRA GÖTALANDS LÄN</t>
        </is>
      </c>
      <c r="E181" t="inlineStr">
        <is>
          <t>KARLSBORG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2023-09-23T07:09:25Z</dcterms:created>
  <dcterms:modified xmlns:dcterms="http://purl.org/dc/terms/" xmlns:xsi="http://www.w3.org/2001/XMLSchema-instance" xsi:type="dcterms:W3CDTF">2023-09-23T07:09:25Z</dcterms:modified>
</cp:coreProperties>
</file>