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19680-2023</t>
        </is>
      </c>
      <c r="B2" s="1" t="n">
        <v>45051</v>
      </c>
      <c r="C2" s="1" t="n">
        <v>45202</v>
      </c>
      <c r="D2" t="inlineStr">
        <is>
          <t>BLEKINGE LÄN</t>
        </is>
      </c>
      <c r="E2" t="inlineStr">
        <is>
          <t>KARLSKRONA</t>
        </is>
      </c>
      <c r="F2" t="inlineStr">
        <is>
          <t>Kommuner</t>
        </is>
      </c>
      <c r="G2" t="n">
        <v>1.5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Mindre ekbock
Prydnadsbock
Ekskinn
Murgröna
Noshornsoxe</t>
        </is>
      </c>
      <c r="S2">
        <f>HYPERLINK("https://klasma.github.io/Logging_KARLSKRONA/artfynd/A 19680-2023.xlsx", "A 19680-2023")</f>
        <v/>
      </c>
      <c r="T2">
        <f>HYPERLINK("https://klasma.github.io/Logging_KARLSKRONA/kartor/A 19680-2023.png", "A 19680-2023")</f>
        <v/>
      </c>
      <c r="V2">
        <f>HYPERLINK("https://klasma.github.io/Logging_KARLSKRONA/klagomål/A 19680-2023.docx", "A 19680-2023")</f>
        <v/>
      </c>
      <c r="W2">
        <f>HYPERLINK("https://klasma.github.io/Logging_KARLSKRONA/klagomålsmail/A 19680-2023.docx", "A 19680-2023")</f>
        <v/>
      </c>
      <c r="X2">
        <f>HYPERLINK("https://klasma.github.io/Logging_KARLSKRONA/tillsyn/A 19680-2023.docx", "A 19680-2023")</f>
        <v/>
      </c>
      <c r="Y2">
        <f>HYPERLINK("https://klasma.github.io/Logging_KARLSKRONA/tillsynsmail/A 19680-2023.docx", "A 19680-2023")</f>
        <v/>
      </c>
    </row>
    <row r="3" ht="15" customHeight="1">
      <c r="A3" t="inlineStr">
        <is>
          <t>A 31033-2019</t>
        </is>
      </c>
      <c r="B3" s="1" t="n">
        <v>43640</v>
      </c>
      <c r="C3" s="1" t="n">
        <v>45202</v>
      </c>
      <c r="D3" t="inlineStr">
        <is>
          <t>BLEKINGE LÄN</t>
        </is>
      </c>
      <c r="E3" t="inlineStr">
        <is>
          <t>KARLSKRONA</t>
        </is>
      </c>
      <c r="G3" t="n">
        <v>16.2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Långbensgroda
Blåmossa
Större vattensalamander
Vanlig padda</t>
        </is>
      </c>
      <c r="S3">
        <f>HYPERLINK("https://klasma.github.io/Logging_KARLSKRONA/artfynd/A 31033-2019.xlsx", "A 31033-2019")</f>
        <v/>
      </c>
      <c r="T3">
        <f>HYPERLINK("https://klasma.github.io/Logging_KARLSKRONA/kartor/A 31033-2019.png", "A 31033-2019")</f>
        <v/>
      </c>
      <c r="V3">
        <f>HYPERLINK("https://klasma.github.io/Logging_KARLSKRONA/klagomål/A 31033-2019.docx", "A 31033-2019")</f>
        <v/>
      </c>
      <c r="W3">
        <f>HYPERLINK("https://klasma.github.io/Logging_KARLSKRONA/klagomålsmail/A 31033-2019.docx", "A 31033-2019")</f>
        <v/>
      </c>
      <c r="X3">
        <f>HYPERLINK("https://klasma.github.io/Logging_KARLSKRONA/tillsyn/A 31033-2019.docx", "A 31033-2019")</f>
        <v/>
      </c>
      <c r="Y3">
        <f>HYPERLINK("https://klasma.github.io/Logging_KARLSKRONA/tillsynsmail/A 31033-2019.docx", "A 31033-2019")</f>
        <v/>
      </c>
    </row>
    <row r="4" ht="15" customHeight="1">
      <c r="A4" t="inlineStr">
        <is>
          <t>A 63862-2021</t>
        </is>
      </c>
      <c r="B4" s="1" t="n">
        <v>44509</v>
      </c>
      <c r="C4" s="1" t="n">
        <v>45202</v>
      </c>
      <c r="D4" t="inlineStr">
        <is>
          <t>BLEKINGE LÄN</t>
        </is>
      </c>
      <c r="E4" t="inlineStr">
        <is>
          <t>KARLSKRONA</t>
        </is>
      </c>
      <c r="G4" t="n">
        <v>1.8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Långbensgroda
Åkergroda
Vanlig padda</t>
        </is>
      </c>
      <c r="S4">
        <f>HYPERLINK("https://klasma.github.io/Logging_KARLSKRONA/artfynd/A 63862-2021.xlsx", "A 63862-2021")</f>
        <v/>
      </c>
      <c r="T4">
        <f>HYPERLINK("https://klasma.github.io/Logging_KARLSKRONA/kartor/A 63862-2021.png", "A 63862-2021")</f>
        <v/>
      </c>
      <c r="V4">
        <f>HYPERLINK("https://klasma.github.io/Logging_KARLSKRONA/klagomål/A 63862-2021.docx", "A 63862-2021")</f>
        <v/>
      </c>
      <c r="W4">
        <f>HYPERLINK("https://klasma.github.io/Logging_KARLSKRONA/klagomålsmail/A 63862-2021.docx", "A 63862-2021")</f>
        <v/>
      </c>
      <c r="X4">
        <f>HYPERLINK("https://klasma.github.io/Logging_KARLSKRONA/tillsyn/A 63862-2021.docx", "A 63862-2021")</f>
        <v/>
      </c>
      <c r="Y4">
        <f>HYPERLINK("https://klasma.github.io/Logging_KARLSKRONA/tillsynsmail/A 63862-2021.docx", "A 63862-2021")</f>
        <v/>
      </c>
    </row>
    <row r="5" ht="15" customHeight="1">
      <c r="A5" t="inlineStr">
        <is>
          <t>A 28411-2023</t>
        </is>
      </c>
      <c r="B5" s="1" t="n">
        <v>45101</v>
      </c>
      <c r="C5" s="1" t="n">
        <v>45202</v>
      </c>
      <c r="D5" t="inlineStr">
        <is>
          <t>BLEKINGE LÄN</t>
        </is>
      </c>
      <c r="E5" t="inlineStr">
        <is>
          <t>KARLSKRONA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Guldlockmossa
Kornig nållav
Mandelriska</t>
        </is>
      </c>
      <c r="S5">
        <f>HYPERLINK("https://klasma.github.io/Logging_KARLSKRONA/artfynd/A 28411-2023.xlsx", "A 28411-2023")</f>
        <v/>
      </c>
      <c r="T5">
        <f>HYPERLINK("https://klasma.github.io/Logging_KARLSKRONA/kartor/A 28411-2023.png", "A 28411-2023")</f>
        <v/>
      </c>
      <c r="V5">
        <f>HYPERLINK("https://klasma.github.io/Logging_KARLSKRONA/klagomål/A 28411-2023.docx", "A 28411-2023")</f>
        <v/>
      </c>
      <c r="W5">
        <f>HYPERLINK("https://klasma.github.io/Logging_KARLSKRONA/klagomålsmail/A 28411-2023.docx", "A 28411-2023")</f>
        <v/>
      </c>
      <c r="X5">
        <f>HYPERLINK("https://klasma.github.io/Logging_KARLSKRONA/tillsyn/A 28411-2023.docx", "A 28411-2023")</f>
        <v/>
      </c>
      <c r="Y5">
        <f>HYPERLINK("https://klasma.github.io/Logging_KARLSKRONA/tillsynsmail/A 28411-2023.docx", "A 28411-2023")</f>
        <v/>
      </c>
    </row>
    <row r="6" ht="15" customHeight="1">
      <c r="A6" t="inlineStr">
        <is>
          <t>A 34185-2018</t>
        </is>
      </c>
      <c r="B6" s="1" t="n">
        <v>43315</v>
      </c>
      <c r="C6" s="1" t="n">
        <v>45202</v>
      </c>
      <c r="D6" t="inlineStr">
        <is>
          <t>BLEKINGE LÄN</t>
        </is>
      </c>
      <c r="E6" t="inlineStr">
        <is>
          <t>KARLSKRONA</t>
        </is>
      </c>
      <c r="G6" t="n">
        <v>11.8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Långbensgroda
Åkergroda</t>
        </is>
      </c>
      <c r="S6">
        <f>HYPERLINK("https://klasma.github.io/Logging_KARLSKRONA/artfynd/A 34185-2018.xlsx", "A 34185-2018")</f>
        <v/>
      </c>
      <c r="T6">
        <f>HYPERLINK("https://klasma.github.io/Logging_KARLSKRONA/kartor/A 34185-2018.png", "A 34185-2018")</f>
        <v/>
      </c>
      <c r="V6">
        <f>HYPERLINK("https://klasma.github.io/Logging_KARLSKRONA/klagomål/A 34185-2018.docx", "A 34185-2018")</f>
        <v/>
      </c>
      <c r="W6">
        <f>HYPERLINK("https://klasma.github.io/Logging_KARLSKRONA/klagomålsmail/A 34185-2018.docx", "A 34185-2018")</f>
        <v/>
      </c>
      <c r="X6">
        <f>HYPERLINK("https://klasma.github.io/Logging_KARLSKRONA/tillsyn/A 34185-2018.docx", "A 34185-2018")</f>
        <v/>
      </c>
      <c r="Y6">
        <f>HYPERLINK("https://klasma.github.io/Logging_KARLSKRONA/tillsynsmail/A 34185-2018.docx", "A 34185-2018")</f>
        <v/>
      </c>
    </row>
    <row r="7" ht="15" customHeight="1">
      <c r="A7" t="inlineStr">
        <is>
          <t>A 2815-2020</t>
        </is>
      </c>
      <c r="B7" s="1" t="n">
        <v>43843</v>
      </c>
      <c r="C7" s="1" t="n">
        <v>45202</v>
      </c>
      <c r="D7" t="inlineStr">
        <is>
          <t>BLEKINGE LÄN</t>
        </is>
      </c>
      <c r="E7" t="inlineStr">
        <is>
          <t>KARLSKRONA</t>
        </is>
      </c>
      <c r="G7" t="n">
        <v>5.1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Ekoxe</t>
        </is>
      </c>
      <c r="S7">
        <f>HYPERLINK("https://klasma.github.io/Logging_KARLSKRONA/artfynd/A 2815-2020.xlsx", "A 2815-2020")</f>
        <v/>
      </c>
      <c r="T7">
        <f>HYPERLINK("https://klasma.github.io/Logging_KARLSKRONA/kartor/A 2815-2020.png", "A 2815-2020")</f>
        <v/>
      </c>
      <c r="V7">
        <f>HYPERLINK("https://klasma.github.io/Logging_KARLSKRONA/klagomål/A 2815-2020.docx", "A 2815-2020")</f>
        <v/>
      </c>
      <c r="W7">
        <f>HYPERLINK("https://klasma.github.io/Logging_KARLSKRONA/klagomålsmail/A 2815-2020.docx", "A 2815-2020")</f>
        <v/>
      </c>
      <c r="X7">
        <f>HYPERLINK("https://klasma.github.io/Logging_KARLSKRONA/tillsyn/A 2815-2020.docx", "A 2815-2020")</f>
        <v/>
      </c>
      <c r="Y7">
        <f>HYPERLINK("https://klasma.github.io/Logging_KARLSKRONA/tillsynsmail/A 2815-2020.docx", "A 2815-2020")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45202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Rödlånke
Blåmossa</t>
        </is>
      </c>
      <c r="S8">
        <f>HYPERLINK("https://klasma.github.io/Logging_KARLSKRONA/artfynd/A 5556-2023.xlsx", "A 5556-2023")</f>
        <v/>
      </c>
      <c r="T8">
        <f>HYPERLINK("https://klasma.github.io/Logging_KARLSKRONA/kartor/A 5556-2023.png", "A 5556-2023")</f>
        <v/>
      </c>
      <c r="V8">
        <f>HYPERLINK("https://klasma.github.io/Logging_KARLSKRONA/klagomål/A 5556-2023.docx", "A 5556-2023")</f>
        <v/>
      </c>
      <c r="W8">
        <f>HYPERLINK("https://klasma.github.io/Logging_KARLSKRONA/klagomålsmail/A 5556-2023.docx", "A 5556-2023")</f>
        <v/>
      </c>
      <c r="X8">
        <f>HYPERLINK("https://klasma.github.io/Logging_KARLSKRONA/tillsyn/A 5556-2023.docx", "A 5556-2023")</f>
        <v/>
      </c>
      <c r="Y8">
        <f>HYPERLINK("https://klasma.github.io/Logging_KARLSKRONA/tillsynsmail/A 5556-2023.docx", "A 5556-2023")</f>
        <v/>
      </c>
    </row>
    <row r="9" ht="15" customHeight="1">
      <c r="A9" t="inlineStr">
        <is>
          <t>A 16176-2023</t>
        </is>
      </c>
      <c r="B9" s="1" t="n">
        <v>45027</v>
      </c>
      <c r="C9" s="1" t="n">
        <v>45202</v>
      </c>
      <c r="D9" t="inlineStr">
        <is>
          <t>BLEKINGE LÄN</t>
        </is>
      </c>
      <c r="E9" t="inlineStr">
        <is>
          <t>KARLSKRONA</t>
        </is>
      </c>
      <c r="G9" t="n">
        <v>1.3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Lönnlav</t>
        </is>
      </c>
      <c r="S9">
        <f>HYPERLINK("https://klasma.github.io/Logging_KARLSKRONA/artfynd/A 16176-2023.xlsx", "A 16176-2023")</f>
        <v/>
      </c>
      <c r="T9">
        <f>HYPERLINK("https://klasma.github.io/Logging_KARLSKRONA/kartor/A 16176-2023.png", "A 16176-2023")</f>
        <v/>
      </c>
      <c r="V9">
        <f>HYPERLINK("https://klasma.github.io/Logging_KARLSKRONA/klagomål/A 16176-2023.docx", "A 16176-2023")</f>
        <v/>
      </c>
      <c r="W9">
        <f>HYPERLINK("https://klasma.github.io/Logging_KARLSKRONA/klagomålsmail/A 16176-2023.docx", "A 16176-2023")</f>
        <v/>
      </c>
      <c r="X9">
        <f>HYPERLINK("https://klasma.github.io/Logging_KARLSKRONA/tillsyn/A 16176-2023.docx", "A 16176-2023")</f>
        <v/>
      </c>
      <c r="Y9">
        <f>HYPERLINK("https://klasma.github.io/Logging_KARLSKRONA/tillsynsmail/A 16176-2023.docx", "A 16176-2023")</f>
        <v/>
      </c>
    </row>
    <row r="10" ht="15" customHeight="1">
      <c r="A10" t="inlineStr">
        <is>
          <t>A 44529-2018</t>
        </is>
      </c>
      <c r="B10" s="1" t="n">
        <v>43356</v>
      </c>
      <c r="C10" s="1" t="n">
        <v>45202</v>
      </c>
      <c r="D10" t="inlineStr">
        <is>
          <t>BLEKINGE LÄN</t>
        </is>
      </c>
      <c r="E10" t="inlineStr">
        <is>
          <t>KARLSKRONA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HYPERLINK("https://klasma.github.io/Logging_KARLSKRONA/artfynd/A 44529-2018.xlsx", "A 44529-2018")</f>
        <v/>
      </c>
      <c r="T10">
        <f>HYPERLINK("https://klasma.github.io/Logging_KARLSKRONA/kartor/A 44529-2018.png", "A 44529-2018")</f>
        <v/>
      </c>
      <c r="V10">
        <f>HYPERLINK("https://klasma.github.io/Logging_KARLSKRONA/klagomål/A 44529-2018.docx", "A 44529-2018")</f>
        <v/>
      </c>
      <c r="W10">
        <f>HYPERLINK("https://klasma.github.io/Logging_KARLSKRONA/klagomålsmail/A 44529-2018.docx", "A 44529-2018")</f>
        <v/>
      </c>
      <c r="X10">
        <f>HYPERLINK("https://klasma.github.io/Logging_KARLSKRONA/tillsyn/A 44529-2018.docx", "A 44529-2018")</f>
        <v/>
      </c>
      <c r="Y10">
        <f>HYPERLINK("https://klasma.github.io/Logging_KARLSKRONA/tillsynsmail/A 44529-2018.docx", "A 44529-2018")</f>
        <v/>
      </c>
    </row>
    <row r="11" ht="15" customHeight="1">
      <c r="A11" t="inlineStr">
        <is>
          <t>A 70663-2018</t>
        </is>
      </c>
      <c r="B11" s="1" t="n">
        <v>43447</v>
      </c>
      <c r="C11" s="1" t="n">
        <v>45202</v>
      </c>
      <c r="D11" t="inlineStr">
        <is>
          <t>BLEKINGE LÄN</t>
        </is>
      </c>
      <c r="E11" t="inlineStr">
        <is>
          <t>KARLSKRONA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Bågpraktmossa</t>
        </is>
      </c>
      <c r="S11">
        <f>HYPERLINK("https://klasma.github.io/Logging_KARLSKRONA/artfynd/A 70663-2018.xlsx", "A 70663-2018")</f>
        <v/>
      </c>
      <c r="T11">
        <f>HYPERLINK("https://klasma.github.io/Logging_KARLSKRONA/kartor/A 70663-2018.png", "A 70663-2018")</f>
        <v/>
      </c>
      <c r="V11">
        <f>HYPERLINK("https://klasma.github.io/Logging_KARLSKRONA/klagomål/A 70663-2018.docx", "A 70663-2018")</f>
        <v/>
      </c>
      <c r="W11">
        <f>HYPERLINK("https://klasma.github.io/Logging_KARLSKRONA/klagomålsmail/A 70663-2018.docx", "A 70663-2018")</f>
        <v/>
      </c>
      <c r="X11">
        <f>HYPERLINK("https://klasma.github.io/Logging_KARLSKRONA/tillsyn/A 70663-2018.docx", "A 70663-2018")</f>
        <v/>
      </c>
      <c r="Y11">
        <f>HYPERLINK("https://klasma.github.io/Logging_KARLSKRONA/tillsynsmail/A 70663-2018.docx", "A 70663-2018")</f>
        <v/>
      </c>
    </row>
    <row r="12" ht="15" customHeight="1">
      <c r="A12" t="inlineStr">
        <is>
          <t>A 22438-2020</t>
        </is>
      </c>
      <c r="B12" s="1" t="n">
        <v>43963</v>
      </c>
      <c r="C12" s="1" t="n">
        <v>45202</v>
      </c>
      <c r="D12" t="inlineStr">
        <is>
          <t>BLEKINGE LÄN</t>
        </is>
      </c>
      <c r="E12" t="inlineStr">
        <is>
          <t>KARLSKRONA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HYPERLINK("https://klasma.github.io/Logging_KARLSKRONA/artfynd/A 22438-2020.xlsx", "A 22438-2020")</f>
        <v/>
      </c>
      <c r="T12">
        <f>HYPERLINK("https://klasma.github.io/Logging_KARLSKRONA/kartor/A 22438-2020.png", "A 22438-2020")</f>
        <v/>
      </c>
      <c r="V12">
        <f>HYPERLINK("https://klasma.github.io/Logging_KARLSKRONA/klagomål/A 22438-2020.docx", "A 22438-2020")</f>
        <v/>
      </c>
      <c r="W12">
        <f>HYPERLINK("https://klasma.github.io/Logging_KARLSKRONA/klagomålsmail/A 22438-2020.docx", "A 22438-2020")</f>
        <v/>
      </c>
      <c r="X12">
        <f>HYPERLINK("https://klasma.github.io/Logging_KARLSKRONA/tillsyn/A 22438-2020.docx", "A 22438-2020")</f>
        <v/>
      </c>
      <c r="Y12">
        <f>HYPERLINK("https://klasma.github.io/Logging_KARLSKRONA/tillsynsmail/A 22438-2020.docx", "A 22438-2020")</f>
        <v/>
      </c>
    </row>
    <row r="13" ht="15" customHeight="1">
      <c r="A13" t="inlineStr">
        <is>
          <t>A 33062-2020</t>
        </is>
      </c>
      <c r="B13" s="1" t="n">
        <v>44021</v>
      </c>
      <c r="C13" s="1" t="n">
        <v>45202</v>
      </c>
      <c r="D13" t="inlineStr">
        <is>
          <t>BLEKINGE LÄN</t>
        </is>
      </c>
      <c r="E13" t="inlineStr">
        <is>
          <t>KARLSKRONA</t>
        </is>
      </c>
      <c r="G13" t="n">
        <v>21.2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Lopplummer</t>
        </is>
      </c>
      <c r="S13">
        <f>HYPERLINK("https://klasma.github.io/Logging_KARLSKRONA/artfynd/A 33062-2020.xlsx", "A 33062-2020")</f>
        <v/>
      </c>
      <c r="T13">
        <f>HYPERLINK("https://klasma.github.io/Logging_KARLSKRONA/kartor/A 33062-2020.png", "A 33062-2020")</f>
        <v/>
      </c>
      <c r="V13">
        <f>HYPERLINK("https://klasma.github.io/Logging_KARLSKRONA/klagomål/A 33062-2020.docx", "A 33062-2020")</f>
        <v/>
      </c>
      <c r="W13">
        <f>HYPERLINK("https://klasma.github.io/Logging_KARLSKRONA/klagomålsmail/A 33062-2020.docx", "A 33062-2020")</f>
        <v/>
      </c>
      <c r="X13">
        <f>HYPERLINK("https://klasma.github.io/Logging_KARLSKRONA/tillsyn/A 33062-2020.docx", "A 33062-2020")</f>
        <v/>
      </c>
      <c r="Y13">
        <f>HYPERLINK("https://klasma.github.io/Logging_KARLSKRONA/tillsynsmail/A 33062-2020.docx", "A 33062-2020")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45202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HYPERLINK("https://klasma.github.io/Logging_KARLSKRONA/artfynd/A 55714-2020.xlsx", "A 55714-2020")</f>
        <v/>
      </c>
      <c r="T14">
        <f>HYPERLINK("https://klasma.github.io/Logging_KARLSKRONA/kartor/A 55714-2020.png", "A 55714-2020")</f>
        <v/>
      </c>
      <c r="V14">
        <f>HYPERLINK("https://klasma.github.io/Logging_KARLSKRONA/klagomål/A 55714-2020.docx", "A 55714-2020")</f>
        <v/>
      </c>
      <c r="W14">
        <f>HYPERLINK("https://klasma.github.io/Logging_KARLSKRONA/klagomålsmail/A 55714-2020.docx", "A 55714-2020")</f>
        <v/>
      </c>
      <c r="X14">
        <f>HYPERLINK("https://klasma.github.io/Logging_KARLSKRONA/tillsyn/A 55714-2020.docx", "A 55714-2020")</f>
        <v/>
      </c>
      <c r="Y14">
        <f>HYPERLINK("https://klasma.github.io/Logging_KARLSKRONA/tillsynsmail/A 55714-2020.docx", "A 55714-2020")</f>
        <v/>
      </c>
    </row>
    <row r="15" ht="15" customHeight="1">
      <c r="A15" t="inlineStr">
        <is>
          <t>A 57181-2020</t>
        </is>
      </c>
      <c r="B15" s="1" t="n">
        <v>44139</v>
      </c>
      <c r="C15" s="1" t="n">
        <v>45202</v>
      </c>
      <c r="D15" t="inlineStr">
        <is>
          <t>BLEKINGE LÄN</t>
        </is>
      </c>
      <c r="E15" t="inlineStr">
        <is>
          <t>KARLSKRONA</t>
        </is>
      </c>
      <c r="G15" t="n">
        <v>49.1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HYPERLINK("https://klasma.github.io/Logging_KARLSKRONA/artfynd/A 57181-2020.xlsx", "A 57181-2020")</f>
        <v/>
      </c>
      <c r="T15">
        <f>HYPERLINK("https://klasma.github.io/Logging_KARLSKRONA/kartor/A 57181-2020.png", "A 57181-2020")</f>
        <v/>
      </c>
      <c r="V15">
        <f>HYPERLINK("https://klasma.github.io/Logging_KARLSKRONA/klagomål/A 57181-2020.docx", "A 57181-2020")</f>
        <v/>
      </c>
      <c r="W15">
        <f>HYPERLINK("https://klasma.github.io/Logging_KARLSKRONA/klagomålsmail/A 57181-2020.docx", "A 57181-2020")</f>
        <v/>
      </c>
      <c r="X15">
        <f>HYPERLINK("https://klasma.github.io/Logging_KARLSKRONA/tillsyn/A 57181-2020.docx", "A 57181-2020")</f>
        <v/>
      </c>
      <c r="Y15">
        <f>HYPERLINK("https://klasma.github.io/Logging_KARLSKRONA/tillsynsmail/A 57181-2020.docx", "A 57181-2020")</f>
        <v/>
      </c>
    </row>
    <row r="16" ht="15" customHeight="1">
      <c r="A16" t="inlineStr">
        <is>
          <t>A 58803-2020</t>
        </is>
      </c>
      <c r="B16" s="1" t="n">
        <v>44139</v>
      </c>
      <c r="C16" s="1" t="n">
        <v>45202</v>
      </c>
      <c r="D16" t="inlineStr">
        <is>
          <t>BLEKINGE LÄN</t>
        </is>
      </c>
      <c r="E16" t="inlineStr">
        <is>
          <t>KARLSKRONA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HYPERLINK("https://klasma.github.io/Logging_KARLSKRONA/artfynd/A 58803-2020.xlsx", "A 58803-2020")</f>
        <v/>
      </c>
      <c r="T16">
        <f>HYPERLINK("https://klasma.github.io/Logging_KARLSKRONA/kartor/A 58803-2020.png", "A 58803-2020")</f>
        <v/>
      </c>
      <c r="V16">
        <f>HYPERLINK("https://klasma.github.io/Logging_KARLSKRONA/klagomål/A 58803-2020.docx", "A 58803-2020")</f>
        <v/>
      </c>
      <c r="W16">
        <f>HYPERLINK("https://klasma.github.io/Logging_KARLSKRONA/klagomålsmail/A 58803-2020.docx", "A 58803-2020")</f>
        <v/>
      </c>
      <c r="X16">
        <f>HYPERLINK("https://klasma.github.io/Logging_KARLSKRONA/tillsyn/A 58803-2020.docx", "A 58803-2020")</f>
        <v/>
      </c>
      <c r="Y16">
        <f>HYPERLINK("https://klasma.github.io/Logging_KARLSKRONA/tillsynsmail/A 58803-2020.docx", "A 58803-2020")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45202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HYPERLINK("https://klasma.github.io/Logging_KARLSKRONA/artfynd/A 57676-2020.xlsx", "A 57676-2020")</f>
        <v/>
      </c>
      <c r="T17">
        <f>HYPERLINK("https://klasma.github.io/Logging_KARLSKRONA/kartor/A 57676-2020.png", "A 57676-2020")</f>
        <v/>
      </c>
      <c r="V17">
        <f>HYPERLINK("https://klasma.github.io/Logging_KARLSKRONA/klagomål/A 57676-2020.docx", "A 57676-2020")</f>
        <v/>
      </c>
      <c r="W17">
        <f>HYPERLINK("https://klasma.github.io/Logging_KARLSKRONA/klagomålsmail/A 57676-2020.docx", "A 57676-2020")</f>
        <v/>
      </c>
      <c r="X17">
        <f>HYPERLINK("https://klasma.github.io/Logging_KARLSKRONA/tillsyn/A 57676-2020.docx", "A 57676-2020")</f>
        <v/>
      </c>
      <c r="Y17">
        <f>HYPERLINK("https://klasma.github.io/Logging_KARLSKRONA/tillsynsmail/A 57676-2020.docx", "A 57676-2020")</f>
        <v/>
      </c>
    </row>
    <row r="18" ht="15" customHeight="1">
      <c r="A18" t="inlineStr">
        <is>
          <t>A 61898-2020</t>
        </is>
      </c>
      <c r="B18" s="1" t="n">
        <v>44159</v>
      </c>
      <c r="C18" s="1" t="n">
        <v>45202</v>
      </c>
      <c r="D18" t="inlineStr">
        <is>
          <t>BLEKINGE LÄN</t>
        </is>
      </c>
      <c r="E18" t="inlineStr">
        <is>
          <t>KARLSKRONA</t>
        </is>
      </c>
      <c r="G18" t="n">
        <v>6.9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HYPERLINK("https://klasma.github.io/Logging_KARLSKRONA/artfynd/A 61898-2020.xlsx", "A 61898-2020")</f>
        <v/>
      </c>
      <c r="T18">
        <f>HYPERLINK("https://klasma.github.io/Logging_KARLSKRONA/kartor/A 61898-2020.png", "A 61898-2020")</f>
        <v/>
      </c>
      <c r="V18">
        <f>HYPERLINK("https://klasma.github.io/Logging_KARLSKRONA/klagomål/A 61898-2020.docx", "A 61898-2020")</f>
        <v/>
      </c>
      <c r="W18">
        <f>HYPERLINK("https://klasma.github.io/Logging_KARLSKRONA/klagomålsmail/A 61898-2020.docx", "A 61898-2020")</f>
        <v/>
      </c>
      <c r="X18">
        <f>HYPERLINK("https://klasma.github.io/Logging_KARLSKRONA/tillsyn/A 61898-2020.docx", "A 61898-2020")</f>
        <v/>
      </c>
      <c r="Y18">
        <f>HYPERLINK("https://klasma.github.io/Logging_KARLSKRONA/tillsynsmail/A 61898-2020.docx", "A 61898-2020")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45202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HYPERLINK("https://klasma.github.io/Logging_KARLSKRONA/artfynd/A 6932-2021.xlsx", "A 6932-2021")</f>
        <v/>
      </c>
      <c r="T19">
        <f>HYPERLINK("https://klasma.github.io/Logging_KARLSKRONA/kartor/A 6932-2021.png", "A 6932-2021")</f>
        <v/>
      </c>
      <c r="V19">
        <f>HYPERLINK("https://klasma.github.io/Logging_KARLSKRONA/klagomål/A 6932-2021.docx", "A 6932-2021")</f>
        <v/>
      </c>
      <c r="W19">
        <f>HYPERLINK("https://klasma.github.io/Logging_KARLSKRONA/klagomålsmail/A 6932-2021.docx", "A 6932-2021")</f>
        <v/>
      </c>
      <c r="X19">
        <f>HYPERLINK("https://klasma.github.io/Logging_KARLSKRONA/tillsyn/A 6932-2021.docx", "A 6932-2021")</f>
        <v/>
      </c>
      <c r="Y19">
        <f>HYPERLINK("https://klasma.github.io/Logging_KARLSKRONA/tillsynsmail/A 6932-2021.docx", "A 6932-2021")</f>
        <v/>
      </c>
    </row>
    <row r="20" ht="15" customHeight="1">
      <c r="A20" t="inlineStr">
        <is>
          <t>A 46709-2021</t>
        </is>
      </c>
      <c r="B20" s="1" t="n">
        <v>44445</v>
      </c>
      <c r="C20" s="1" t="n">
        <v>45202</v>
      </c>
      <c r="D20" t="inlineStr">
        <is>
          <t>BLEKINGE LÄN</t>
        </is>
      </c>
      <c r="E20" t="inlineStr">
        <is>
          <t>KARLSKRONA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Vippärt</t>
        </is>
      </c>
      <c r="S20">
        <f>HYPERLINK("https://klasma.github.io/Logging_KARLSKRONA/artfynd/A 46709-2021.xlsx", "A 46709-2021")</f>
        <v/>
      </c>
      <c r="T20">
        <f>HYPERLINK("https://klasma.github.io/Logging_KARLSKRONA/kartor/A 46709-2021.png", "A 46709-2021")</f>
        <v/>
      </c>
      <c r="V20">
        <f>HYPERLINK("https://klasma.github.io/Logging_KARLSKRONA/klagomål/A 46709-2021.docx", "A 46709-2021")</f>
        <v/>
      </c>
      <c r="W20">
        <f>HYPERLINK("https://klasma.github.io/Logging_KARLSKRONA/klagomålsmail/A 46709-2021.docx", "A 46709-2021")</f>
        <v/>
      </c>
      <c r="X20">
        <f>HYPERLINK("https://klasma.github.io/Logging_KARLSKRONA/tillsyn/A 46709-2021.docx", "A 46709-2021")</f>
        <v/>
      </c>
      <c r="Y20">
        <f>HYPERLINK("https://klasma.github.io/Logging_KARLSKRONA/tillsynsmail/A 46709-2021.docx", "A 46709-2021")</f>
        <v/>
      </c>
    </row>
    <row r="21" ht="15" customHeight="1">
      <c r="A21" t="inlineStr">
        <is>
          <t>A 52837-2021</t>
        </is>
      </c>
      <c r="B21" s="1" t="n">
        <v>44467</v>
      </c>
      <c r="C21" s="1" t="n">
        <v>45202</v>
      </c>
      <c r="D21" t="inlineStr">
        <is>
          <t>BLEKINGE LÄN</t>
        </is>
      </c>
      <c r="E21" t="inlineStr">
        <is>
          <t>KARLSKRONA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groda</t>
        </is>
      </c>
      <c r="S21">
        <f>HYPERLINK("https://klasma.github.io/Logging_KARLSKRONA/artfynd/A 52837-2021.xlsx", "A 52837-2021")</f>
        <v/>
      </c>
      <c r="T21">
        <f>HYPERLINK("https://klasma.github.io/Logging_KARLSKRONA/kartor/A 52837-2021.png", "A 52837-2021")</f>
        <v/>
      </c>
      <c r="V21">
        <f>HYPERLINK("https://klasma.github.io/Logging_KARLSKRONA/klagomål/A 52837-2021.docx", "A 52837-2021")</f>
        <v/>
      </c>
      <c r="W21">
        <f>HYPERLINK("https://klasma.github.io/Logging_KARLSKRONA/klagomålsmail/A 52837-2021.docx", "A 52837-2021")</f>
        <v/>
      </c>
      <c r="X21">
        <f>HYPERLINK("https://klasma.github.io/Logging_KARLSKRONA/tillsyn/A 52837-2021.docx", "A 52837-2021")</f>
        <v/>
      </c>
      <c r="Y21">
        <f>HYPERLINK("https://klasma.github.io/Logging_KARLSKRONA/tillsynsmail/A 52837-2021.docx", "A 52837-2021")</f>
        <v/>
      </c>
    </row>
    <row r="22" ht="15" customHeight="1">
      <c r="A22" t="inlineStr">
        <is>
          <t>A 69282-2021</t>
        </is>
      </c>
      <c r="B22" s="1" t="n">
        <v>44531</v>
      </c>
      <c r="C22" s="1" t="n">
        <v>45202</v>
      </c>
      <c r="D22" t="inlineStr">
        <is>
          <t>BLEKINGE LÄN</t>
        </is>
      </c>
      <c r="E22" t="inlineStr">
        <is>
          <t>KARLSKRONA</t>
        </is>
      </c>
      <c r="G22" t="n">
        <v>5.2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HYPERLINK("https://klasma.github.io/Logging_KARLSKRONA/artfynd/A 69282-2021.xlsx", "A 69282-2021")</f>
        <v/>
      </c>
      <c r="T22">
        <f>HYPERLINK("https://klasma.github.io/Logging_KARLSKRONA/kartor/A 69282-2021.png", "A 69282-2021")</f>
        <v/>
      </c>
      <c r="V22">
        <f>HYPERLINK("https://klasma.github.io/Logging_KARLSKRONA/klagomål/A 69282-2021.docx", "A 69282-2021")</f>
        <v/>
      </c>
      <c r="W22">
        <f>HYPERLINK("https://klasma.github.io/Logging_KARLSKRONA/klagomålsmail/A 69282-2021.docx", "A 69282-2021")</f>
        <v/>
      </c>
      <c r="X22">
        <f>HYPERLINK("https://klasma.github.io/Logging_KARLSKRONA/tillsyn/A 69282-2021.docx", "A 69282-2021")</f>
        <v/>
      </c>
      <c r="Y22">
        <f>HYPERLINK("https://klasma.github.io/Logging_KARLSKRONA/tillsynsmail/A 69282-2021.docx", "A 69282-2021")</f>
        <v/>
      </c>
    </row>
    <row r="23" ht="15" customHeight="1">
      <c r="A23" t="inlineStr">
        <is>
          <t>A 24816-2022</t>
        </is>
      </c>
      <c r="B23" s="1" t="n">
        <v>44728</v>
      </c>
      <c r="C23" s="1" t="n">
        <v>45202</v>
      </c>
      <c r="D23" t="inlineStr">
        <is>
          <t>BLEKINGE LÄN</t>
        </is>
      </c>
      <c r="E23" t="inlineStr">
        <is>
          <t>KARLSKRONA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HYPERLINK("https://klasma.github.io/Logging_KARLSKRONA/artfynd/A 24816-2022.xlsx", "A 24816-2022")</f>
        <v/>
      </c>
      <c r="T23">
        <f>HYPERLINK("https://klasma.github.io/Logging_KARLSKRONA/kartor/A 24816-2022.png", "A 24816-2022")</f>
        <v/>
      </c>
      <c r="V23">
        <f>HYPERLINK("https://klasma.github.io/Logging_KARLSKRONA/klagomål/A 24816-2022.docx", "A 24816-2022")</f>
        <v/>
      </c>
      <c r="W23">
        <f>HYPERLINK("https://klasma.github.io/Logging_KARLSKRONA/klagomålsmail/A 24816-2022.docx", "A 24816-2022")</f>
        <v/>
      </c>
      <c r="X23">
        <f>HYPERLINK("https://klasma.github.io/Logging_KARLSKRONA/tillsyn/A 24816-2022.docx", "A 24816-2022")</f>
        <v/>
      </c>
      <c r="Y23">
        <f>HYPERLINK("https://klasma.github.io/Logging_KARLSKRONA/tillsynsmail/A 24816-2022.docx", "A 24816-2022")</f>
        <v/>
      </c>
    </row>
    <row r="24" ht="15" customHeight="1">
      <c r="A24" t="inlineStr">
        <is>
          <t>A 17849-2023</t>
        </is>
      </c>
      <c r="B24" s="1" t="n">
        <v>45037</v>
      </c>
      <c r="C24" s="1" t="n">
        <v>45202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10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HYPERLINK("https://klasma.github.io/Logging_KARLSKRONA/artfynd/A 17849-2023.xlsx", "A 17849-2023")</f>
        <v/>
      </c>
      <c r="T24">
        <f>HYPERLINK("https://klasma.github.io/Logging_KARLSKRONA/kartor/A 17849-2023.png", "A 17849-2023")</f>
        <v/>
      </c>
      <c r="V24">
        <f>HYPERLINK("https://klasma.github.io/Logging_KARLSKRONA/klagomål/A 17849-2023.docx", "A 17849-2023")</f>
        <v/>
      </c>
      <c r="W24">
        <f>HYPERLINK("https://klasma.github.io/Logging_KARLSKRONA/klagomålsmail/A 17849-2023.docx", "A 17849-2023")</f>
        <v/>
      </c>
      <c r="X24">
        <f>HYPERLINK("https://klasma.github.io/Logging_KARLSKRONA/tillsyn/A 17849-2023.docx", "A 17849-2023")</f>
        <v/>
      </c>
      <c r="Y24">
        <f>HYPERLINK("https://klasma.github.io/Logging_KARLSKRONA/tillsynsmail/A 17849-2023.docx", "A 17849-2023")</f>
        <v/>
      </c>
    </row>
    <row r="25" ht="15" customHeight="1">
      <c r="A25" t="inlineStr">
        <is>
          <t>A 34886-2018</t>
        </is>
      </c>
      <c r="B25" s="1" t="n">
        <v>43321</v>
      </c>
      <c r="C25" s="1" t="n">
        <v>45202</v>
      </c>
      <c r="D25" t="inlineStr">
        <is>
          <t>BLEKINGE LÄN</t>
        </is>
      </c>
      <c r="E25" t="inlineStr">
        <is>
          <t>KARLSKRONA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36937-2018</t>
        </is>
      </c>
      <c r="B26" s="1" t="n">
        <v>43332</v>
      </c>
      <c r="C26" s="1" t="n">
        <v>45202</v>
      </c>
      <c r="D26" t="inlineStr">
        <is>
          <t>BLEKINGE LÄN</t>
        </is>
      </c>
      <c r="E26" t="inlineStr">
        <is>
          <t>KARLSKRONA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37797-2018</t>
        </is>
      </c>
      <c r="B27" s="1" t="n">
        <v>43335</v>
      </c>
      <c r="C27" s="1" t="n">
        <v>45202</v>
      </c>
      <c r="D27" t="inlineStr">
        <is>
          <t>BLEKINGE LÄN</t>
        </is>
      </c>
      <c r="E27" t="inlineStr">
        <is>
          <t>KARLSKRONA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39243-2018</t>
        </is>
      </c>
      <c r="B28" s="1" t="n">
        <v>43341</v>
      </c>
      <c r="C28" s="1" t="n">
        <v>45202</v>
      </c>
      <c r="D28" t="inlineStr">
        <is>
          <t>BLEKINGE LÄN</t>
        </is>
      </c>
      <c r="E28" t="inlineStr">
        <is>
          <t>KARLSKRONA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39920-2018</t>
        </is>
      </c>
      <c r="B29" s="1" t="n">
        <v>43342</v>
      </c>
      <c r="C29" s="1" t="n">
        <v>45202</v>
      </c>
      <c r="D29" t="inlineStr">
        <is>
          <t>BLEKINGE LÄN</t>
        </is>
      </c>
      <c r="E29" t="inlineStr">
        <is>
          <t>KARLSKRONA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41606-2018</t>
        </is>
      </c>
      <c r="B30" s="1" t="n">
        <v>43349</v>
      </c>
      <c r="C30" s="1" t="n">
        <v>45202</v>
      </c>
      <c r="D30" t="inlineStr">
        <is>
          <t>BLEKINGE LÄN</t>
        </is>
      </c>
      <c r="E30" t="inlineStr">
        <is>
          <t>KARLSKRONA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42736-2018</t>
        </is>
      </c>
      <c r="B31" s="1" t="n">
        <v>43350</v>
      </c>
      <c r="C31" s="1" t="n">
        <v>45202</v>
      </c>
      <c r="D31" t="inlineStr">
        <is>
          <t>BLEKINGE LÄN</t>
        </is>
      </c>
      <c r="E31" t="inlineStr">
        <is>
          <t>KARLSKRONA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44395-2018</t>
        </is>
      </c>
      <c r="B32" s="1" t="n">
        <v>43356</v>
      </c>
      <c r="C32" s="1" t="n">
        <v>45202</v>
      </c>
      <c r="D32" t="inlineStr">
        <is>
          <t>BLEKINGE LÄN</t>
        </is>
      </c>
      <c r="E32" t="inlineStr">
        <is>
          <t>KARLSKRONA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43684-2018</t>
        </is>
      </c>
      <c r="B33" s="1" t="n">
        <v>43357</v>
      </c>
      <c r="C33" s="1" t="n">
        <v>45202</v>
      </c>
      <c r="D33" t="inlineStr">
        <is>
          <t>BLEKINGE LÄN</t>
        </is>
      </c>
      <c r="E33" t="inlineStr">
        <is>
          <t>KARLSKRONA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43915-2018</t>
        </is>
      </c>
      <c r="B34" s="1" t="n">
        <v>43359</v>
      </c>
      <c r="C34" s="1" t="n">
        <v>45202</v>
      </c>
      <c r="D34" t="inlineStr">
        <is>
          <t>BLEKINGE LÄN</t>
        </is>
      </c>
      <c r="E34" t="inlineStr">
        <is>
          <t>KARLSKRONA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44539-2018</t>
        </is>
      </c>
      <c r="B35" s="1" t="n">
        <v>43361</v>
      </c>
      <c r="C35" s="1" t="n">
        <v>45202</v>
      </c>
      <c r="D35" t="inlineStr">
        <is>
          <t>BLEKINGE LÄN</t>
        </is>
      </c>
      <c r="E35" t="inlineStr">
        <is>
          <t>KARLSKRONA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45469-2018</t>
        </is>
      </c>
      <c r="B36" s="1" t="n">
        <v>43363</v>
      </c>
      <c r="C36" s="1" t="n">
        <v>45202</v>
      </c>
      <c r="D36" t="inlineStr">
        <is>
          <t>BLEKINGE LÄN</t>
        </is>
      </c>
      <c r="E36" t="inlineStr">
        <is>
          <t>KARLSKRONA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46248-2018</t>
        </is>
      </c>
      <c r="B37" s="1" t="n">
        <v>43367</v>
      </c>
      <c r="C37" s="1" t="n">
        <v>45202</v>
      </c>
      <c r="D37" t="inlineStr">
        <is>
          <t>BLEKINGE LÄN</t>
        </is>
      </c>
      <c r="E37" t="inlineStr">
        <is>
          <t>KARLSKRONA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46670-2018</t>
        </is>
      </c>
      <c r="B38" s="1" t="n">
        <v>43368</v>
      </c>
      <c r="C38" s="1" t="n">
        <v>45202</v>
      </c>
      <c r="D38" t="inlineStr">
        <is>
          <t>BLEKINGE LÄN</t>
        </is>
      </c>
      <c r="E38" t="inlineStr">
        <is>
          <t>KARLSKRONA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47244-2018</t>
        </is>
      </c>
      <c r="B39" s="1" t="n">
        <v>43368</v>
      </c>
      <c r="C39" s="1" t="n">
        <v>45202</v>
      </c>
      <c r="D39" t="inlineStr">
        <is>
          <t>BLEKINGE LÄN</t>
        </is>
      </c>
      <c r="E39" t="inlineStr">
        <is>
          <t>KARLSKRONA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47285-2018</t>
        </is>
      </c>
      <c r="B40" s="1" t="n">
        <v>43369</v>
      </c>
      <c r="C40" s="1" t="n">
        <v>45202</v>
      </c>
      <c r="D40" t="inlineStr">
        <is>
          <t>BLEKINGE LÄN</t>
        </is>
      </c>
      <c r="E40" t="inlineStr">
        <is>
          <t>KARLSKRONA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48959-2018</t>
        </is>
      </c>
      <c r="B41" s="1" t="n">
        <v>43375</v>
      </c>
      <c r="C41" s="1" t="n">
        <v>45202</v>
      </c>
      <c r="D41" t="inlineStr">
        <is>
          <t>BLEKINGE LÄN</t>
        </is>
      </c>
      <c r="E41" t="inlineStr">
        <is>
          <t>KARLSKRONA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50809-2018</t>
        </is>
      </c>
      <c r="B42" s="1" t="n">
        <v>43376</v>
      </c>
      <c r="C42" s="1" t="n">
        <v>45202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51846-2018</t>
        </is>
      </c>
      <c r="B43" s="1" t="n">
        <v>43384</v>
      </c>
      <c r="C43" s="1" t="n">
        <v>45202</v>
      </c>
      <c r="D43" t="inlineStr">
        <is>
          <t>BLEKINGE LÄN</t>
        </is>
      </c>
      <c r="E43" t="inlineStr">
        <is>
          <t>KARLSKRONA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55155-2018</t>
        </is>
      </c>
      <c r="B44" s="1" t="n">
        <v>43396</v>
      </c>
      <c r="C44" s="1" t="n">
        <v>45202</v>
      </c>
      <c r="D44" t="inlineStr">
        <is>
          <t>BLEKINGE LÄN</t>
        </is>
      </c>
      <c r="E44" t="inlineStr">
        <is>
          <t>KARLSKRONA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55156-2018</t>
        </is>
      </c>
      <c r="B45" s="1" t="n">
        <v>43396</v>
      </c>
      <c r="C45" s="1" t="n">
        <v>45202</v>
      </c>
      <c r="D45" t="inlineStr">
        <is>
          <t>BLEKINGE LÄN</t>
        </is>
      </c>
      <c r="E45" t="inlineStr">
        <is>
          <t>KARLSKRONA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55181-2018</t>
        </is>
      </c>
      <c r="B46" s="1" t="n">
        <v>43396</v>
      </c>
      <c r="C46" s="1" t="n">
        <v>45202</v>
      </c>
      <c r="D46" t="inlineStr">
        <is>
          <t>BLEKINGE LÄN</t>
        </is>
      </c>
      <c r="E46" t="inlineStr">
        <is>
          <t>KARLSKRONA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58084-2018</t>
        </is>
      </c>
      <c r="B47" s="1" t="n">
        <v>43397</v>
      </c>
      <c r="C47" s="1" t="n">
        <v>45202</v>
      </c>
      <c r="D47" t="inlineStr">
        <is>
          <t>BLEKINGE LÄN</t>
        </is>
      </c>
      <c r="E47" t="inlineStr">
        <is>
          <t>KARLSKRONA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58037-2018</t>
        </is>
      </c>
      <c r="B48" s="1" t="n">
        <v>43398</v>
      </c>
      <c r="C48" s="1" t="n">
        <v>45202</v>
      </c>
      <c r="D48" t="inlineStr">
        <is>
          <t>BLEKINGE LÄN</t>
        </is>
      </c>
      <c r="E48" t="inlineStr">
        <is>
          <t>KARLSKRONA</t>
        </is>
      </c>
      <c r="F48" t="inlineStr">
        <is>
          <t>Övriga statliga verk och myndigheter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55713-2018</t>
        </is>
      </c>
      <c r="B49" s="1" t="n">
        <v>43398</v>
      </c>
      <c r="C49" s="1" t="n">
        <v>45202</v>
      </c>
      <c r="D49" t="inlineStr">
        <is>
          <t>BLEKINGE LÄN</t>
        </is>
      </c>
      <c r="E49" t="inlineStr">
        <is>
          <t>KARLSKRONA</t>
        </is>
      </c>
      <c r="G49" t="n">
        <v>17.3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55718-2018</t>
        </is>
      </c>
      <c r="B50" s="1" t="n">
        <v>43398</v>
      </c>
      <c r="C50" s="1" t="n">
        <v>45202</v>
      </c>
      <c r="D50" t="inlineStr">
        <is>
          <t>BLEKINGE LÄN</t>
        </is>
      </c>
      <c r="E50" t="inlineStr">
        <is>
          <t>KARLSKRONA</t>
        </is>
      </c>
      <c r="G50" t="n">
        <v>12.7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55835-2018</t>
        </is>
      </c>
      <c r="B51" s="1" t="n">
        <v>43398</v>
      </c>
      <c r="C51" s="1" t="n">
        <v>45202</v>
      </c>
      <c r="D51" t="inlineStr">
        <is>
          <t>BLEKINGE LÄN</t>
        </is>
      </c>
      <c r="E51" t="inlineStr">
        <is>
          <t>KARLSKRONA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56808-2018</t>
        </is>
      </c>
      <c r="B52" s="1" t="n">
        <v>43402</v>
      </c>
      <c r="C52" s="1" t="n">
        <v>45202</v>
      </c>
      <c r="D52" t="inlineStr">
        <is>
          <t>BLEKINGE LÄN</t>
        </is>
      </c>
      <c r="E52" t="inlineStr">
        <is>
          <t>KARLSKRONA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56969-2018</t>
        </is>
      </c>
      <c r="B53" s="1" t="n">
        <v>43403</v>
      </c>
      <c r="C53" s="1" t="n">
        <v>45202</v>
      </c>
      <c r="D53" t="inlineStr">
        <is>
          <t>BLEKINGE LÄN</t>
        </is>
      </c>
      <c r="E53" t="inlineStr">
        <is>
          <t>KARLSKRONA</t>
        </is>
      </c>
      <c r="G53" t="n">
        <v>23.5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59210-2018</t>
        </is>
      </c>
      <c r="B54" s="1" t="n">
        <v>43403</v>
      </c>
      <c r="C54" s="1" t="n">
        <v>45202</v>
      </c>
      <c r="D54" t="inlineStr">
        <is>
          <t>BLEKINGE LÄN</t>
        </is>
      </c>
      <c r="E54" t="inlineStr">
        <is>
          <t>KARLSKRONA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57815-2018</t>
        </is>
      </c>
      <c r="B55" s="1" t="n">
        <v>43405</v>
      </c>
      <c r="C55" s="1" t="n">
        <v>45202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60732-2018</t>
        </is>
      </c>
      <c r="B56" s="1" t="n">
        <v>43409</v>
      </c>
      <c r="C56" s="1" t="n">
        <v>45202</v>
      </c>
      <c r="D56" t="inlineStr">
        <is>
          <t>BLEKINGE LÄN</t>
        </is>
      </c>
      <c r="E56" t="inlineStr">
        <is>
          <t>KARLSKRONA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60832-2018</t>
        </is>
      </c>
      <c r="B57" s="1" t="n">
        <v>43410</v>
      </c>
      <c r="C57" s="1" t="n">
        <v>45202</v>
      </c>
      <c r="D57" t="inlineStr">
        <is>
          <t>BLEKINGE LÄN</t>
        </is>
      </c>
      <c r="E57" t="inlineStr">
        <is>
          <t>KARLSKRONA</t>
        </is>
      </c>
      <c r="F57" t="inlineStr">
        <is>
          <t>Övriga statliga verk och myndigheter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60824-2018</t>
        </is>
      </c>
      <c r="B58" s="1" t="n">
        <v>43410</v>
      </c>
      <c r="C58" s="1" t="n">
        <v>45202</v>
      </c>
      <c r="D58" t="inlineStr">
        <is>
          <t>BLEKINGE LÄN</t>
        </is>
      </c>
      <c r="E58" t="inlineStr">
        <is>
          <t>KARLSKRONA</t>
        </is>
      </c>
      <c r="F58" t="inlineStr">
        <is>
          <t>Övriga statliga verk och myndigheter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59958-2018</t>
        </is>
      </c>
      <c r="B59" s="1" t="n">
        <v>43411</v>
      </c>
      <c r="C59" s="1" t="n">
        <v>45202</v>
      </c>
      <c r="D59" t="inlineStr">
        <is>
          <t>BLEKINGE LÄN</t>
        </is>
      </c>
      <c r="E59" t="inlineStr">
        <is>
          <t>KARLSKRONA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60161-2018</t>
        </is>
      </c>
      <c r="B60" s="1" t="n">
        <v>43412</v>
      </c>
      <c r="C60" s="1" t="n">
        <v>45202</v>
      </c>
      <c r="D60" t="inlineStr">
        <is>
          <t>BLEKINGE LÄN</t>
        </is>
      </c>
      <c r="E60" t="inlineStr">
        <is>
          <t>KARLSKRONA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59033-2018</t>
        </is>
      </c>
      <c r="B61" s="1" t="n">
        <v>43413</v>
      </c>
      <c r="C61" s="1" t="n">
        <v>45202</v>
      </c>
      <c r="D61" t="inlineStr">
        <is>
          <t>BLEKINGE LÄN</t>
        </is>
      </c>
      <c r="E61" t="inlineStr">
        <is>
          <t>KARLSKRONA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63245-2018</t>
        </is>
      </c>
      <c r="B62" s="1" t="n">
        <v>43416</v>
      </c>
      <c r="C62" s="1" t="n">
        <v>45202</v>
      </c>
      <c r="D62" t="inlineStr">
        <is>
          <t>BLEKINGE LÄN</t>
        </is>
      </c>
      <c r="E62" t="inlineStr">
        <is>
          <t>KARLSKRONA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62087-2018</t>
        </is>
      </c>
      <c r="B63" s="1" t="n">
        <v>43416</v>
      </c>
      <c r="C63" s="1" t="n">
        <v>45202</v>
      </c>
      <c r="D63" t="inlineStr">
        <is>
          <t>BLEKINGE LÄN</t>
        </is>
      </c>
      <c r="E63" t="inlineStr">
        <is>
          <t>KARLSKRONA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62115-2018</t>
        </is>
      </c>
      <c r="B64" s="1" t="n">
        <v>43416</v>
      </c>
      <c r="C64" s="1" t="n">
        <v>45202</v>
      </c>
      <c r="D64" t="inlineStr">
        <is>
          <t>BLEKINGE LÄN</t>
        </is>
      </c>
      <c r="E64" t="inlineStr">
        <is>
          <t>KARLSKRONA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62780-2018</t>
        </is>
      </c>
      <c r="B65" s="1" t="n">
        <v>43417</v>
      </c>
      <c r="C65" s="1" t="n">
        <v>45202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59891-2018</t>
        </is>
      </c>
      <c r="B66" s="1" t="n">
        <v>43419</v>
      </c>
      <c r="C66" s="1" t="n">
        <v>45202</v>
      </c>
      <c r="D66" t="inlineStr">
        <is>
          <t>BLEKINGE LÄN</t>
        </is>
      </c>
      <c r="E66" t="inlineStr">
        <is>
          <t>KARLSKRONA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59889-2018</t>
        </is>
      </c>
      <c r="B67" s="1" t="n">
        <v>43419</v>
      </c>
      <c r="C67" s="1" t="n">
        <v>45202</v>
      </c>
      <c r="D67" t="inlineStr">
        <is>
          <t>BLEKINGE LÄN</t>
        </is>
      </c>
      <c r="E67" t="inlineStr">
        <is>
          <t>KARLSKRONA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60190-2018</t>
        </is>
      </c>
      <c r="B68" s="1" t="n">
        <v>43420</v>
      </c>
      <c r="C68" s="1" t="n">
        <v>45202</v>
      </c>
      <c r="D68" t="inlineStr">
        <is>
          <t>BLEKINGE LÄN</t>
        </is>
      </c>
      <c r="E68" t="inlineStr">
        <is>
          <t>KARLSKRONA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60301-2018</t>
        </is>
      </c>
      <c r="B69" s="1" t="n">
        <v>43420</v>
      </c>
      <c r="C69" s="1" t="n">
        <v>45202</v>
      </c>
      <c r="D69" t="inlineStr">
        <is>
          <t>BLEKINGE LÄN</t>
        </is>
      </c>
      <c r="E69" t="inlineStr">
        <is>
          <t>KARLSKRONA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61210-2018</t>
        </is>
      </c>
      <c r="B70" s="1" t="n">
        <v>43423</v>
      </c>
      <c r="C70" s="1" t="n">
        <v>45202</v>
      </c>
      <c r="D70" t="inlineStr">
        <is>
          <t>BLEKINGE LÄN</t>
        </is>
      </c>
      <c r="E70" t="inlineStr">
        <is>
          <t>KARLSKRONA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65251-2018</t>
        </is>
      </c>
      <c r="B71" s="1" t="n">
        <v>43424</v>
      </c>
      <c r="C71" s="1" t="n">
        <v>45202</v>
      </c>
      <c r="D71" t="inlineStr">
        <is>
          <t>BLEKINGE LÄN</t>
        </is>
      </c>
      <c r="E71" t="inlineStr">
        <is>
          <t>KARLSKRONA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62309-2018</t>
        </is>
      </c>
      <c r="B72" s="1" t="n">
        <v>43426</v>
      </c>
      <c r="C72" s="1" t="n">
        <v>45202</v>
      </c>
      <c r="D72" t="inlineStr">
        <is>
          <t>BLEKINGE LÄN</t>
        </is>
      </c>
      <c r="E72" t="inlineStr">
        <is>
          <t>KARLSKRONA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64078-2018</t>
        </is>
      </c>
      <c r="B73" s="1" t="n">
        <v>43430</v>
      </c>
      <c r="C73" s="1" t="n">
        <v>45202</v>
      </c>
      <c r="D73" t="inlineStr">
        <is>
          <t>BLEKINGE LÄN</t>
        </is>
      </c>
      <c r="E73" t="inlineStr">
        <is>
          <t>KARLSKRONA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64301-2018</t>
        </is>
      </c>
      <c r="B74" s="1" t="n">
        <v>43430</v>
      </c>
      <c r="C74" s="1" t="n">
        <v>45202</v>
      </c>
      <c r="D74" t="inlineStr">
        <is>
          <t>BLEKINGE LÄN</t>
        </is>
      </c>
      <c r="E74" t="inlineStr">
        <is>
          <t>KARLSKRONA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64646-2018</t>
        </is>
      </c>
      <c r="B75" s="1" t="n">
        <v>43431</v>
      </c>
      <c r="C75" s="1" t="n">
        <v>45202</v>
      </c>
      <c r="D75" t="inlineStr">
        <is>
          <t>BLEKINGE LÄN</t>
        </is>
      </c>
      <c r="E75" t="inlineStr">
        <is>
          <t>KARLSKRONA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64655-2018</t>
        </is>
      </c>
      <c r="B76" s="1" t="n">
        <v>43431</v>
      </c>
      <c r="C76" s="1" t="n">
        <v>45202</v>
      </c>
      <c r="D76" t="inlineStr">
        <is>
          <t>BLEKINGE LÄN</t>
        </is>
      </c>
      <c r="E76" t="inlineStr">
        <is>
          <t>KARLSKRONA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66113-2018</t>
        </is>
      </c>
      <c r="B77" s="1" t="n">
        <v>43434</v>
      </c>
      <c r="C77" s="1" t="n">
        <v>45202</v>
      </c>
      <c r="D77" t="inlineStr">
        <is>
          <t>BLEKINGE LÄN</t>
        </is>
      </c>
      <c r="E77" t="inlineStr">
        <is>
          <t>KARLSKRONA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66031-2018</t>
        </is>
      </c>
      <c r="B78" s="1" t="n">
        <v>43434</v>
      </c>
      <c r="C78" s="1" t="n">
        <v>45202</v>
      </c>
      <c r="D78" t="inlineStr">
        <is>
          <t>BLEKINGE LÄN</t>
        </is>
      </c>
      <c r="E78" t="inlineStr">
        <is>
          <t>KARLSKRONA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65940-2018</t>
        </is>
      </c>
      <c r="B79" s="1" t="n">
        <v>43434</v>
      </c>
      <c r="C79" s="1" t="n">
        <v>45202</v>
      </c>
      <c r="D79" t="inlineStr">
        <is>
          <t>BLEKINGE LÄN</t>
        </is>
      </c>
      <c r="E79" t="inlineStr">
        <is>
          <t>KARLSKRONA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66780-2018</t>
        </is>
      </c>
      <c r="B80" s="1" t="n">
        <v>43437</v>
      </c>
      <c r="C80" s="1" t="n">
        <v>45202</v>
      </c>
      <c r="D80" t="inlineStr">
        <is>
          <t>BLEKINGE LÄN</t>
        </is>
      </c>
      <c r="E80" t="inlineStr">
        <is>
          <t>KARLSKRONA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66832-2018</t>
        </is>
      </c>
      <c r="B81" s="1" t="n">
        <v>43437</v>
      </c>
      <c r="C81" s="1" t="n">
        <v>45202</v>
      </c>
      <c r="D81" t="inlineStr">
        <is>
          <t>BLEKINGE LÄN</t>
        </is>
      </c>
      <c r="E81" t="inlineStr">
        <is>
          <t>KARLSKRONA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66831-2018</t>
        </is>
      </c>
      <c r="B82" s="1" t="n">
        <v>43437</v>
      </c>
      <c r="C82" s="1" t="n">
        <v>45202</v>
      </c>
      <c r="D82" t="inlineStr">
        <is>
          <t>BLEKINGE LÄN</t>
        </is>
      </c>
      <c r="E82" t="inlineStr">
        <is>
          <t>KARLSKRONA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67071-2018</t>
        </is>
      </c>
      <c r="B83" s="1" t="n">
        <v>43438</v>
      </c>
      <c r="C83" s="1" t="n">
        <v>45202</v>
      </c>
      <c r="D83" t="inlineStr">
        <is>
          <t>BLEKINGE LÄN</t>
        </is>
      </c>
      <c r="E83" t="inlineStr">
        <is>
          <t>KARLSKRONA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69320-2018</t>
        </is>
      </c>
      <c r="B84" s="1" t="n">
        <v>43446</v>
      </c>
      <c r="C84" s="1" t="n">
        <v>45202</v>
      </c>
      <c r="D84" t="inlineStr">
        <is>
          <t>BLEKINGE LÄN</t>
        </is>
      </c>
      <c r="E84" t="inlineStr">
        <is>
          <t>KARLSKRONA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71465-2018</t>
        </is>
      </c>
      <c r="B85" s="1" t="n">
        <v>43451</v>
      </c>
      <c r="C85" s="1" t="n">
        <v>45202</v>
      </c>
      <c r="D85" t="inlineStr">
        <is>
          <t>BLEKINGE LÄN</t>
        </is>
      </c>
      <c r="E85" t="inlineStr">
        <is>
          <t>KARLSKRONA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71477-2018</t>
        </is>
      </c>
      <c r="B86" s="1" t="n">
        <v>43451</v>
      </c>
      <c r="C86" s="1" t="n">
        <v>45202</v>
      </c>
      <c r="D86" t="inlineStr">
        <is>
          <t>BLEKINGE LÄN</t>
        </is>
      </c>
      <c r="E86" t="inlineStr">
        <is>
          <t>KARLSKRONA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71432-2018</t>
        </is>
      </c>
      <c r="B87" s="1" t="n">
        <v>43451</v>
      </c>
      <c r="C87" s="1" t="n">
        <v>45202</v>
      </c>
      <c r="D87" t="inlineStr">
        <is>
          <t>BLEKINGE LÄN</t>
        </is>
      </c>
      <c r="E87" t="inlineStr">
        <is>
          <t>KARLSKRONA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70721-2018</t>
        </is>
      </c>
      <c r="B88" s="1" t="n">
        <v>43451</v>
      </c>
      <c r="C88" s="1" t="n">
        <v>45202</v>
      </c>
      <c r="D88" t="inlineStr">
        <is>
          <t>BLEKINGE LÄN</t>
        </is>
      </c>
      <c r="E88" t="inlineStr">
        <is>
          <t>KARLSKRONA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70755-2018</t>
        </is>
      </c>
      <c r="B89" s="1" t="n">
        <v>43451</v>
      </c>
      <c r="C89" s="1" t="n">
        <v>45202</v>
      </c>
      <c r="D89" t="inlineStr">
        <is>
          <t>BLEKINGE LÄN</t>
        </is>
      </c>
      <c r="E89" t="inlineStr">
        <is>
          <t>KARLSKRONA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71428-2018</t>
        </is>
      </c>
      <c r="B90" s="1" t="n">
        <v>43451</v>
      </c>
      <c r="C90" s="1" t="n">
        <v>45202</v>
      </c>
      <c r="D90" t="inlineStr">
        <is>
          <t>BLEKINGE LÄN</t>
        </is>
      </c>
      <c r="E90" t="inlineStr">
        <is>
          <t>KARLSKRONA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71500-2018</t>
        </is>
      </c>
      <c r="B91" s="1" t="n">
        <v>43453</v>
      </c>
      <c r="C91" s="1" t="n">
        <v>45202</v>
      </c>
      <c r="D91" t="inlineStr">
        <is>
          <t>BLEKINGE LÄN</t>
        </is>
      </c>
      <c r="E91" t="inlineStr">
        <is>
          <t>KARLSKRONA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71890-2018</t>
        </is>
      </c>
      <c r="B92" s="1" t="n">
        <v>43454</v>
      </c>
      <c r="C92" s="1" t="n">
        <v>45202</v>
      </c>
      <c r="D92" t="inlineStr">
        <is>
          <t>BLEKINGE LÄN</t>
        </is>
      </c>
      <c r="E92" t="inlineStr">
        <is>
          <t>KARLSKRONA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71894-2018</t>
        </is>
      </c>
      <c r="B93" s="1" t="n">
        <v>43454</v>
      </c>
      <c r="C93" s="1" t="n">
        <v>45202</v>
      </c>
      <c r="D93" t="inlineStr">
        <is>
          <t>BLEKINGE LÄN</t>
        </is>
      </c>
      <c r="E93" t="inlineStr">
        <is>
          <t>KARLSKRONA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72469-2018</t>
        </is>
      </c>
      <c r="B94" s="1" t="n">
        <v>43461</v>
      </c>
      <c r="C94" s="1" t="n">
        <v>45202</v>
      </c>
      <c r="D94" t="inlineStr">
        <is>
          <t>BLEKINGE LÄN</t>
        </is>
      </c>
      <c r="E94" t="inlineStr">
        <is>
          <t>KARLSKRONA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72651-2018</t>
        </is>
      </c>
      <c r="B95" s="1" t="n">
        <v>43465</v>
      </c>
      <c r="C95" s="1" t="n">
        <v>45202</v>
      </c>
      <c r="D95" t="inlineStr">
        <is>
          <t>BLEKINGE LÄN</t>
        </is>
      </c>
      <c r="E95" t="inlineStr">
        <is>
          <t>KARLSKRONA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45-2019</t>
        </is>
      </c>
      <c r="B96" s="1" t="n">
        <v>43467</v>
      </c>
      <c r="C96" s="1" t="n">
        <v>45202</v>
      </c>
      <c r="D96" t="inlineStr">
        <is>
          <t>BLEKINGE LÄN</t>
        </is>
      </c>
      <c r="E96" t="inlineStr">
        <is>
          <t>KARLSKRONA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43-2019</t>
        </is>
      </c>
      <c r="B97" s="1" t="n">
        <v>43467</v>
      </c>
      <c r="C97" s="1" t="n">
        <v>45202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466-2019</t>
        </is>
      </c>
      <c r="B98" s="1" t="n">
        <v>43468</v>
      </c>
      <c r="C98" s="1" t="n">
        <v>45202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3163-2019</t>
        </is>
      </c>
      <c r="B99" s="1" t="n">
        <v>43473</v>
      </c>
      <c r="C99" s="1" t="n">
        <v>45202</v>
      </c>
      <c r="D99" t="inlineStr">
        <is>
          <t>BLEKINGE LÄN</t>
        </is>
      </c>
      <c r="E99" t="inlineStr">
        <is>
          <t>KARLSKRONA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2092-2019</t>
        </is>
      </c>
      <c r="B100" s="1" t="n">
        <v>43475</v>
      </c>
      <c r="C100" s="1" t="n">
        <v>45202</v>
      </c>
      <c r="D100" t="inlineStr">
        <is>
          <t>BLEKINGE LÄN</t>
        </is>
      </c>
      <c r="E100" t="inlineStr">
        <is>
          <t>KARLSKRONA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3872-2019</t>
        </is>
      </c>
      <c r="B101" s="1" t="n">
        <v>43475</v>
      </c>
      <c r="C101" s="1" t="n">
        <v>45202</v>
      </c>
      <c r="D101" t="inlineStr">
        <is>
          <t>BLEKINGE LÄN</t>
        </is>
      </c>
      <c r="E101" t="inlineStr">
        <is>
          <t>KARLSKRONA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2580-2019</t>
        </is>
      </c>
      <c r="B102" s="1" t="n">
        <v>43476</v>
      </c>
      <c r="C102" s="1" t="n">
        <v>45202</v>
      </c>
      <c r="D102" t="inlineStr">
        <is>
          <t>BLEKINGE LÄN</t>
        </is>
      </c>
      <c r="E102" t="inlineStr">
        <is>
          <t>KARLSKRONA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2481-2019</t>
        </is>
      </c>
      <c r="B103" s="1" t="n">
        <v>43476</v>
      </c>
      <c r="C103" s="1" t="n">
        <v>45202</v>
      </c>
      <c r="D103" t="inlineStr">
        <is>
          <t>BLEKINGE LÄN</t>
        </is>
      </c>
      <c r="E103" t="inlineStr">
        <is>
          <t>KARLSKRONA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2797-2019</t>
        </is>
      </c>
      <c r="B104" s="1" t="n">
        <v>43479</v>
      </c>
      <c r="C104" s="1" t="n">
        <v>45202</v>
      </c>
      <c r="D104" t="inlineStr">
        <is>
          <t>BLEKINGE LÄN</t>
        </is>
      </c>
      <c r="E104" t="inlineStr">
        <is>
          <t>KARLSKRONA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3148-2019</t>
        </is>
      </c>
      <c r="B105" s="1" t="n">
        <v>43480</v>
      </c>
      <c r="C105" s="1" t="n">
        <v>45202</v>
      </c>
      <c r="D105" t="inlineStr">
        <is>
          <t>BLEKINGE LÄN</t>
        </is>
      </c>
      <c r="E105" t="inlineStr">
        <is>
          <t>KARLSKRONA</t>
        </is>
      </c>
      <c r="G105" t="n">
        <v>16.4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3384-2019</t>
        </is>
      </c>
      <c r="B106" s="1" t="n">
        <v>43480</v>
      </c>
      <c r="C106" s="1" t="n">
        <v>45202</v>
      </c>
      <c r="D106" t="inlineStr">
        <is>
          <t>BLEKINGE LÄN</t>
        </is>
      </c>
      <c r="E106" t="inlineStr">
        <is>
          <t>KARLSKRONA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3672-2019</t>
        </is>
      </c>
      <c r="B107" s="1" t="n">
        <v>43481</v>
      </c>
      <c r="C107" s="1" t="n">
        <v>45202</v>
      </c>
      <c r="D107" t="inlineStr">
        <is>
          <t>BLEKINGE LÄN</t>
        </is>
      </c>
      <c r="E107" t="inlineStr">
        <is>
          <t>KARLSKRONA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5737-2019</t>
        </is>
      </c>
      <c r="B108" s="1" t="n">
        <v>43483</v>
      </c>
      <c r="C108" s="1" t="n">
        <v>45202</v>
      </c>
      <c r="D108" t="inlineStr">
        <is>
          <t>BLEKINGE LÄN</t>
        </is>
      </c>
      <c r="E108" t="inlineStr">
        <is>
          <t>KARLSKRONA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4442-2019</t>
        </is>
      </c>
      <c r="B109" s="1" t="n">
        <v>43485</v>
      </c>
      <c r="C109" s="1" t="n">
        <v>45202</v>
      </c>
      <c r="D109" t="inlineStr">
        <is>
          <t>BLEKINGE LÄN</t>
        </is>
      </c>
      <c r="E109" t="inlineStr">
        <is>
          <t>KARLSKRONA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4443-2019</t>
        </is>
      </c>
      <c r="B110" s="1" t="n">
        <v>43485</v>
      </c>
      <c r="C110" s="1" t="n">
        <v>45202</v>
      </c>
      <c r="D110" t="inlineStr">
        <is>
          <t>BLEKINGE LÄN</t>
        </is>
      </c>
      <c r="E110" t="inlineStr">
        <is>
          <t>KARLSKRONA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5166-2019</t>
        </is>
      </c>
      <c r="B111" s="1" t="n">
        <v>43488</v>
      </c>
      <c r="C111" s="1" t="n">
        <v>45202</v>
      </c>
      <c r="D111" t="inlineStr">
        <is>
          <t>BLEKINGE LÄN</t>
        </is>
      </c>
      <c r="E111" t="inlineStr">
        <is>
          <t>KARLSKRONA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5192-2019</t>
        </is>
      </c>
      <c r="B112" s="1" t="n">
        <v>43488</v>
      </c>
      <c r="C112" s="1" t="n">
        <v>45202</v>
      </c>
      <c r="D112" t="inlineStr">
        <is>
          <t>BLEKINGE LÄN</t>
        </is>
      </c>
      <c r="E112" t="inlineStr">
        <is>
          <t>KARLSKRONA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5163-2019</t>
        </is>
      </c>
      <c r="B113" s="1" t="n">
        <v>43488</v>
      </c>
      <c r="C113" s="1" t="n">
        <v>45202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7120-2019</t>
        </is>
      </c>
      <c r="B114" s="1" t="n">
        <v>43489</v>
      </c>
      <c r="C114" s="1" t="n">
        <v>45202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6278-2019</t>
        </is>
      </c>
      <c r="B115" s="1" t="n">
        <v>43493</v>
      </c>
      <c r="C115" s="1" t="n">
        <v>45202</v>
      </c>
      <c r="D115" t="inlineStr">
        <is>
          <t>BLEKINGE LÄN</t>
        </is>
      </c>
      <c r="E115" t="inlineStr">
        <is>
          <t>KARLSKRONA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6164-2019</t>
        </is>
      </c>
      <c r="B116" s="1" t="n">
        <v>43493</v>
      </c>
      <c r="C116" s="1" t="n">
        <v>45202</v>
      </c>
      <c r="D116" t="inlineStr">
        <is>
          <t>BLEKINGE LÄN</t>
        </is>
      </c>
      <c r="E116" t="inlineStr">
        <is>
          <t>KARLSKRONA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6361-2019</t>
        </is>
      </c>
      <c r="B117" s="1" t="n">
        <v>43493</v>
      </c>
      <c r="C117" s="1" t="n">
        <v>45202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7861-2019</t>
        </is>
      </c>
      <c r="B118" s="1" t="n">
        <v>43493</v>
      </c>
      <c r="C118" s="1" t="n">
        <v>45202</v>
      </c>
      <c r="D118" t="inlineStr">
        <is>
          <t>BLEKINGE LÄN</t>
        </is>
      </c>
      <c r="E118" t="inlineStr">
        <is>
          <t>KARLSKRONA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6621-2019</t>
        </is>
      </c>
      <c r="B119" s="1" t="n">
        <v>43494</v>
      </c>
      <c r="C119" s="1" t="n">
        <v>45202</v>
      </c>
      <c r="D119" t="inlineStr">
        <is>
          <t>BLEKINGE LÄN</t>
        </is>
      </c>
      <c r="E119" t="inlineStr">
        <is>
          <t>KARLSKRONA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7314-2019</t>
        </is>
      </c>
      <c r="B120" s="1" t="n">
        <v>43496</v>
      </c>
      <c r="C120" s="1" t="n">
        <v>45202</v>
      </c>
      <c r="D120" t="inlineStr">
        <is>
          <t>BLEKINGE LÄN</t>
        </is>
      </c>
      <c r="E120" t="inlineStr">
        <is>
          <t>KARLSKRONA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7543-2019</t>
        </is>
      </c>
      <c r="B121" s="1" t="n">
        <v>43497</v>
      </c>
      <c r="C121" s="1" t="n">
        <v>45202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7552-2019</t>
        </is>
      </c>
      <c r="B122" s="1" t="n">
        <v>43497</v>
      </c>
      <c r="C122" s="1" t="n">
        <v>45202</v>
      </c>
      <c r="D122" t="inlineStr">
        <is>
          <t>BLEKINGE LÄN</t>
        </is>
      </c>
      <c r="E122" t="inlineStr">
        <is>
          <t>KARLSKRONA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7754-2019</t>
        </is>
      </c>
      <c r="B123" s="1" t="n">
        <v>43500</v>
      </c>
      <c r="C123" s="1" t="n">
        <v>45202</v>
      </c>
      <c r="D123" t="inlineStr">
        <is>
          <t>BLEKINGE LÄN</t>
        </is>
      </c>
      <c r="E123" t="inlineStr">
        <is>
          <t>KARLSKRONA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8253-2019</t>
        </is>
      </c>
      <c r="B124" s="1" t="n">
        <v>43501</v>
      </c>
      <c r="C124" s="1" t="n">
        <v>45202</v>
      </c>
      <c r="D124" t="inlineStr">
        <is>
          <t>BLEKINGE LÄN</t>
        </is>
      </c>
      <c r="E124" t="inlineStr">
        <is>
          <t>KARLSKRONA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9609-2019</t>
        </is>
      </c>
      <c r="B125" s="1" t="n">
        <v>43508</v>
      </c>
      <c r="C125" s="1" t="n">
        <v>45202</v>
      </c>
      <c r="D125" t="inlineStr">
        <is>
          <t>BLEKINGE LÄN</t>
        </is>
      </c>
      <c r="E125" t="inlineStr">
        <is>
          <t>KARLSKRONA</t>
        </is>
      </c>
      <c r="F125" t="inlineStr">
        <is>
          <t>Övriga statliga verk och myndigheter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9699-2019</t>
        </is>
      </c>
      <c r="B126" s="1" t="n">
        <v>43508</v>
      </c>
      <c r="C126" s="1" t="n">
        <v>45202</v>
      </c>
      <c r="D126" t="inlineStr">
        <is>
          <t>BLEKINGE LÄN</t>
        </is>
      </c>
      <c r="E126" t="inlineStr">
        <is>
          <t>KARLSKRONA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9700-2019</t>
        </is>
      </c>
      <c r="B127" s="1" t="n">
        <v>43508</v>
      </c>
      <c r="C127" s="1" t="n">
        <v>45202</v>
      </c>
      <c r="D127" t="inlineStr">
        <is>
          <t>BLEKINGE LÄN</t>
        </is>
      </c>
      <c r="E127" t="inlineStr">
        <is>
          <t>KARLSKRONA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10019-2019</t>
        </is>
      </c>
      <c r="B128" s="1" t="n">
        <v>43510</v>
      </c>
      <c r="C128" s="1" t="n">
        <v>45202</v>
      </c>
      <c r="D128" t="inlineStr">
        <is>
          <t>BLEKINGE LÄN</t>
        </is>
      </c>
      <c r="E128" t="inlineStr">
        <is>
          <t>KARLSKRONA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10637-2019</t>
        </is>
      </c>
      <c r="B129" s="1" t="n">
        <v>43511</v>
      </c>
      <c r="C129" s="1" t="n">
        <v>45202</v>
      </c>
      <c r="D129" t="inlineStr">
        <is>
          <t>BLEKINGE LÄN</t>
        </is>
      </c>
      <c r="E129" t="inlineStr">
        <is>
          <t>KARLSKRONA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11265-2019</t>
        </is>
      </c>
      <c r="B130" s="1" t="n">
        <v>43516</v>
      </c>
      <c r="C130" s="1" t="n">
        <v>45202</v>
      </c>
      <c r="D130" t="inlineStr">
        <is>
          <t>BLEKINGE LÄN</t>
        </is>
      </c>
      <c r="E130" t="inlineStr">
        <is>
          <t>KARLSKRONA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11476-2019</t>
        </is>
      </c>
      <c r="B131" s="1" t="n">
        <v>43517</v>
      </c>
      <c r="C131" s="1" t="n">
        <v>45202</v>
      </c>
      <c r="D131" t="inlineStr">
        <is>
          <t>BLEKINGE LÄN</t>
        </is>
      </c>
      <c r="E131" t="inlineStr">
        <is>
          <t>KARLSKRONA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11402-2019</t>
        </is>
      </c>
      <c r="B132" s="1" t="n">
        <v>43517</v>
      </c>
      <c r="C132" s="1" t="n">
        <v>45202</v>
      </c>
      <c r="D132" t="inlineStr">
        <is>
          <t>BLEKINGE LÄN</t>
        </is>
      </c>
      <c r="E132" t="inlineStr">
        <is>
          <t>KARLSKRONA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11631-2019</t>
        </is>
      </c>
      <c r="B133" s="1" t="n">
        <v>43518</v>
      </c>
      <c r="C133" s="1" t="n">
        <v>45202</v>
      </c>
      <c r="D133" t="inlineStr">
        <is>
          <t>BLEKINGE LÄN</t>
        </is>
      </c>
      <c r="E133" t="inlineStr">
        <is>
          <t>KARLSKRONA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12046-2019</t>
        </is>
      </c>
      <c r="B134" s="1" t="n">
        <v>43521</v>
      </c>
      <c r="C134" s="1" t="n">
        <v>45202</v>
      </c>
      <c r="D134" t="inlineStr">
        <is>
          <t>BLEKINGE LÄN</t>
        </is>
      </c>
      <c r="E134" t="inlineStr">
        <is>
          <t>KARLSKRONA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12469-2019</t>
        </is>
      </c>
      <c r="B135" s="1" t="n">
        <v>43523</v>
      </c>
      <c r="C135" s="1" t="n">
        <v>45202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13453-2019</t>
        </is>
      </c>
      <c r="B136" s="1" t="n">
        <v>43529</v>
      </c>
      <c r="C136" s="1" t="n">
        <v>45202</v>
      </c>
      <c r="D136" t="inlineStr">
        <is>
          <t>BLEKINGE LÄN</t>
        </is>
      </c>
      <c r="E136" t="inlineStr">
        <is>
          <t>KARLSKRONA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13242-2019</t>
        </is>
      </c>
      <c r="B137" s="1" t="n">
        <v>43529</v>
      </c>
      <c r="C137" s="1" t="n">
        <v>45202</v>
      </c>
      <c r="D137" t="inlineStr">
        <is>
          <t>BLEKINGE LÄN</t>
        </is>
      </c>
      <c r="E137" t="inlineStr">
        <is>
          <t>KARLSKRONA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14399-2019</t>
        </is>
      </c>
      <c r="B138" s="1" t="n">
        <v>43532</v>
      </c>
      <c r="C138" s="1" t="n">
        <v>45202</v>
      </c>
      <c r="D138" t="inlineStr">
        <is>
          <t>BLEKINGE LÄN</t>
        </is>
      </c>
      <c r="E138" t="inlineStr">
        <is>
          <t>KARLSKRONA</t>
        </is>
      </c>
      <c r="F138" t="inlineStr">
        <is>
          <t>Kyrkan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14507-2019</t>
        </is>
      </c>
      <c r="B139" s="1" t="n">
        <v>43535</v>
      </c>
      <c r="C139" s="1" t="n">
        <v>45202</v>
      </c>
      <c r="D139" t="inlineStr">
        <is>
          <t>BLEKINGE LÄN</t>
        </is>
      </c>
      <c r="E139" t="inlineStr">
        <is>
          <t>KARLSKRONA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14559-2019</t>
        </is>
      </c>
      <c r="B140" s="1" t="n">
        <v>43537</v>
      </c>
      <c r="C140" s="1" t="n">
        <v>45202</v>
      </c>
      <c r="D140" t="inlineStr">
        <is>
          <t>BLEKINGE LÄN</t>
        </is>
      </c>
      <c r="E140" t="inlineStr">
        <is>
          <t>KARLSKRONA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15093-2019</t>
        </is>
      </c>
      <c r="B141" s="1" t="n">
        <v>43538</v>
      </c>
      <c r="C141" s="1" t="n">
        <v>45202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14921-2019</t>
        </is>
      </c>
      <c r="B142" s="1" t="n">
        <v>43538</v>
      </c>
      <c r="C142" s="1" t="n">
        <v>45202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14966-2019</t>
        </is>
      </c>
      <c r="B143" s="1" t="n">
        <v>43538</v>
      </c>
      <c r="C143" s="1" t="n">
        <v>45202</v>
      </c>
      <c r="D143" t="inlineStr">
        <is>
          <t>BLEKINGE LÄN</t>
        </is>
      </c>
      <c r="E143" t="inlineStr">
        <is>
          <t>KARLSKRONA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15070-2019</t>
        </is>
      </c>
      <c r="B144" s="1" t="n">
        <v>43538</v>
      </c>
      <c r="C144" s="1" t="n">
        <v>45202</v>
      </c>
      <c r="D144" t="inlineStr">
        <is>
          <t>BLEKINGE LÄN</t>
        </is>
      </c>
      <c r="E144" t="inlineStr">
        <is>
          <t>KARLSKRONA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15554-2019</t>
        </is>
      </c>
      <c r="B145" s="1" t="n">
        <v>43542</v>
      </c>
      <c r="C145" s="1" t="n">
        <v>45202</v>
      </c>
      <c r="D145" t="inlineStr">
        <is>
          <t>BLEKINGE LÄN</t>
        </is>
      </c>
      <c r="E145" t="inlineStr">
        <is>
          <t>KARLSKRONA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15697-2019</t>
        </is>
      </c>
      <c r="B146" s="1" t="n">
        <v>43543</v>
      </c>
      <c r="C146" s="1" t="n">
        <v>45202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16422-2019</t>
        </is>
      </c>
      <c r="B147" s="1" t="n">
        <v>43546</v>
      </c>
      <c r="C147" s="1" t="n">
        <v>45202</v>
      </c>
      <c r="D147" t="inlineStr">
        <is>
          <t>BLEKINGE LÄN</t>
        </is>
      </c>
      <c r="E147" t="inlineStr">
        <is>
          <t>KARLSKRONA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16773-2019</t>
        </is>
      </c>
      <c r="B148" s="1" t="n">
        <v>43549</v>
      </c>
      <c r="C148" s="1" t="n">
        <v>45202</v>
      </c>
      <c r="D148" t="inlineStr">
        <is>
          <t>BLEKINGE LÄN</t>
        </is>
      </c>
      <c r="E148" t="inlineStr">
        <is>
          <t>KARLSKRONA</t>
        </is>
      </c>
      <c r="G148" t="n">
        <v>9.199999999999999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16770-2019</t>
        </is>
      </c>
      <c r="B149" s="1" t="n">
        <v>43549</v>
      </c>
      <c r="C149" s="1" t="n">
        <v>45202</v>
      </c>
      <c r="D149" t="inlineStr">
        <is>
          <t>BLEKINGE LÄN</t>
        </is>
      </c>
      <c r="E149" t="inlineStr">
        <is>
          <t>KARLSKRONA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17143-2019</t>
        </is>
      </c>
      <c r="B150" s="1" t="n">
        <v>43549</v>
      </c>
      <c r="C150" s="1" t="n">
        <v>45202</v>
      </c>
      <c r="D150" t="inlineStr">
        <is>
          <t>BLEKINGE LÄN</t>
        </is>
      </c>
      <c r="E150" t="inlineStr">
        <is>
          <t>KARLSKRONA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19762-2019</t>
        </is>
      </c>
      <c r="B151" s="1" t="n">
        <v>43567</v>
      </c>
      <c r="C151" s="1" t="n">
        <v>45202</v>
      </c>
      <c r="D151" t="inlineStr">
        <is>
          <t>BLEKINGE LÄN</t>
        </is>
      </c>
      <c r="E151" t="inlineStr">
        <is>
          <t>KARLSKRONA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19765-2019</t>
        </is>
      </c>
      <c r="B152" s="1" t="n">
        <v>43567</v>
      </c>
      <c r="C152" s="1" t="n">
        <v>45202</v>
      </c>
      <c r="D152" t="inlineStr">
        <is>
          <t>BLEKINGE LÄN</t>
        </is>
      </c>
      <c r="E152" t="inlineStr">
        <is>
          <t>KARLSKRONA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20258-2019</t>
        </is>
      </c>
      <c r="B153" s="1" t="n">
        <v>43571</v>
      </c>
      <c r="C153" s="1" t="n">
        <v>45202</v>
      </c>
      <c r="D153" t="inlineStr">
        <is>
          <t>BLEKINGE LÄN</t>
        </is>
      </c>
      <c r="E153" t="inlineStr">
        <is>
          <t>KARLSKRONA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20576-2019</t>
        </is>
      </c>
      <c r="B154" s="1" t="n">
        <v>43572</v>
      </c>
      <c r="C154" s="1" t="n">
        <v>45202</v>
      </c>
      <c r="D154" t="inlineStr">
        <is>
          <t>BLEKINGE LÄN</t>
        </is>
      </c>
      <c r="E154" t="inlineStr">
        <is>
          <t>KARLSKRONA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20704-2019</t>
        </is>
      </c>
      <c r="B155" s="1" t="n">
        <v>43573</v>
      </c>
      <c r="C155" s="1" t="n">
        <v>45202</v>
      </c>
      <c r="D155" t="inlineStr">
        <is>
          <t>BLEKINGE LÄN</t>
        </is>
      </c>
      <c r="E155" t="inlineStr">
        <is>
          <t>KARLSKRONA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21386-2019</t>
        </is>
      </c>
      <c r="B156" s="1" t="n">
        <v>43580</v>
      </c>
      <c r="C156" s="1" t="n">
        <v>45202</v>
      </c>
      <c r="D156" t="inlineStr">
        <is>
          <t>BLEKINGE LÄN</t>
        </is>
      </c>
      <c r="E156" t="inlineStr">
        <is>
          <t>KARLSKRONA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22031-2019</t>
        </is>
      </c>
      <c r="B157" s="1" t="n">
        <v>43584</v>
      </c>
      <c r="C157" s="1" t="n">
        <v>45202</v>
      </c>
      <c r="D157" t="inlineStr">
        <is>
          <t>BLEKINGE LÄN</t>
        </is>
      </c>
      <c r="E157" t="inlineStr">
        <is>
          <t>KARLSKRONA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22470-2019</t>
        </is>
      </c>
      <c r="B158" s="1" t="n">
        <v>43587</v>
      </c>
      <c r="C158" s="1" t="n">
        <v>45202</v>
      </c>
      <c r="D158" t="inlineStr">
        <is>
          <t>BLEKINGE LÄN</t>
        </is>
      </c>
      <c r="E158" t="inlineStr">
        <is>
          <t>KARLSKRONA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23215-2019</t>
        </is>
      </c>
      <c r="B159" s="1" t="n">
        <v>43592</v>
      </c>
      <c r="C159" s="1" t="n">
        <v>45202</v>
      </c>
      <c r="D159" t="inlineStr">
        <is>
          <t>BLEKINGE LÄN</t>
        </is>
      </c>
      <c r="E159" t="inlineStr">
        <is>
          <t>KARLSKRONA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23286-2019</t>
        </is>
      </c>
      <c r="B160" s="1" t="n">
        <v>43593</v>
      </c>
      <c r="C160" s="1" t="n">
        <v>45202</v>
      </c>
      <c r="D160" t="inlineStr">
        <is>
          <t>BLEKINGE LÄN</t>
        </is>
      </c>
      <c r="E160" t="inlineStr">
        <is>
          <t>KARLSKRONA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23813-2019</t>
        </is>
      </c>
      <c r="B161" s="1" t="n">
        <v>43594</v>
      </c>
      <c r="C161" s="1" t="n">
        <v>45202</v>
      </c>
      <c r="D161" t="inlineStr">
        <is>
          <t>BLEKINGE LÄN</t>
        </is>
      </c>
      <c r="E161" t="inlineStr">
        <is>
          <t>KARLSKRONA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23721-2019</t>
        </is>
      </c>
      <c r="B162" s="1" t="n">
        <v>43594</v>
      </c>
      <c r="C162" s="1" t="n">
        <v>45202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23528-2019</t>
        </is>
      </c>
      <c r="B163" s="1" t="n">
        <v>43594</v>
      </c>
      <c r="C163" s="1" t="n">
        <v>45202</v>
      </c>
      <c r="D163" t="inlineStr">
        <is>
          <t>BLEKINGE LÄN</t>
        </is>
      </c>
      <c r="E163" t="inlineStr">
        <is>
          <t>KARLSKRONA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23820-2019</t>
        </is>
      </c>
      <c r="B164" s="1" t="n">
        <v>43595</v>
      </c>
      <c r="C164" s="1" t="n">
        <v>45202</v>
      </c>
      <c r="D164" t="inlineStr">
        <is>
          <t>BLEKINGE LÄN</t>
        </is>
      </c>
      <c r="E164" t="inlineStr">
        <is>
          <t>KARLSKRONA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24613-2019</t>
        </is>
      </c>
      <c r="B165" s="1" t="n">
        <v>43601</v>
      </c>
      <c r="C165" s="1" t="n">
        <v>45202</v>
      </c>
      <c r="D165" t="inlineStr">
        <is>
          <t>BLEKINGE LÄN</t>
        </is>
      </c>
      <c r="E165" t="inlineStr">
        <is>
          <t>KARLSKRONA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24612-2019</t>
        </is>
      </c>
      <c r="B166" s="1" t="n">
        <v>43601</v>
      </c>
      <c r="C166" s="1" t="n">
        <v>45202</v>
      </c>
      <c r="D166" t="inlineStr">
        <is>
          <t>BLEKINGE LÄN</t>
        </is>
      </c>
      <c r="E166" t="inlineStr">
        <is>
          <t>KARLSKRONA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25679-2019</t>
        </is>
      </c>
      <c r="B167" s="1" t="n">
        <v>43602</v>
      </c>
      <c r="C167" s="1" t="n">
        <v>45202</v>
      </c>
      <c r="D167" t="inlineStr">
        <is>
          <t>BLEKINGE LÄN</t>
        </is>
      </c>
      <c r="E167" t="inlineStr">
        <is>
          <t>KARLSKRONA</t>
        </is>
      </c>
      <c r="G167" t="n">
        <v>30.6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26234-2019</t>
        </is>
      </c>
      <c r="B168" s="1" t="n">
        <v>43609</v>
      </c>
      <c r="C168" s="1" t="n">
        <v>45202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28430-2019</t>
        </is>
      </c>
      <c r="B169" s="1" t="n">
        <v>43626</v>
      </c>
      <c r="C169" s="1" t="n">
        <v>45202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28468-2019</t>
        </is>
      </c>
      <c r="B170" s="1" t="n">
        <v>43626</v>
      </c>
      <c r="C170" s="1" t="n">
        <v>45202</v>
      </c>
      <c r="D170" t="inlineStr">
        <is>
          <t>BLEKINGE LÄN</t>
        </is>
      </c>
      <c r="E170" t="inlineStr">
        <is>
          <t>KARLSKRONA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28466-2019</t>
        </is>
      </c>
      <c r="B171" s="1" t="n">
        <v>43626</v>
      </c>
      <c r="C171" s="1" t="n">
        <v>45202</v>
      </c>
      <c r="D171" t="inlineStr">
        <is>
          <t>BLEKINGE LÄN</t>
        </is>
      </c>
      <c r="E171" t="inlineStr">
        <is>
          <t>KARLSKRONA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29505-2019</t>
        </is>
      </c>
      <c r="B172" s="1" t="n">
        <v>43627</v>
      </c>
      <c r="C172" s="1" t="n">
        <v>45202</v>
      </c>
      <c r="D172" t="inlineStr">
        <is>
          <t>BLEKINGE LÄN</t>
        </is>
      </c>
      <c r="E172" t="inlineStr">
        <is>
          <t>KARLSKRONA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30986-2019</t>
        </is>
      </c>
      <c r="B173" s="1" t="n">
        <v>43640</v>
      </c>
      <c r="C173" s="1" t="n">
        <v>45202</v>
      </c>
      <c r="D173" t="inlineStr">
        <is>
          <t>BLEKINGE LÄN</t>
        </is>
      </c>
      <c r="E173" t="inlineStr">
        <is>
          <t>KARLSKRONA</t>
        </is>
      </c>
      <c r="F173" t="inlineStr">
        <is>
          <t>Kommuner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32375-2019</t>
        </is>
      </c>
      <c r="B174" s="1" t="n">
        <v>43644</v>
      </c>
      <c r="C174" s="1" t="n">
        <v>45202</v>
      </c>
      <c r="D174" t="inlineStr">
        <is>
          <t>BLEKINGE LÄN</t>
        </is>
      </c>
      <c r="E174" t="inlineStr">
        <is>
          <t>KARLSKRONA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32751-2019</t>
        </is>
      </c>
      <c r="B175" s="1" t="n">
        <v>43648</v>
      </c>
      <c r="C175" s="1" t="n">
        <v>45202</v>
      </c>
      <c r="D175" t="inlineStr">
        <is>
          <t>BLEKINGE LÄN</t>
        </is>
      </c>
      <c r="E175" t="inlineStr">
        <is>
          <t>KARLSKRONA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33276-2019</t>
        </is>
      </c>
      <c r="B176" s="1" t="n">
        <v>43650</v>
      </c>
      <c r="C176" s="1" t="n">
        <v>45202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33327-2019</t>
        </is>
      </c>
      <c r="B177" s="1" t="n">
        <v>43650</v>
      </c>
      <c r="C177" s="1" t="n">
        <v>45202</v>
      </c>
      <c r="D177" t="inlineStr">
        <is>
          <t>BLEKINGE LÄN</t>
        </is>
      </c>
      <c r="E177" t="inlineStr">
        <is>
          <t>KARLSKRONA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34196-2019</t>
        </is>
      </c>
      <c r="B178" s="1" t="n">
        <v>43655</v>
      </c>
      <c r="C178" s="1" t="n">
        <v>45202</v>
      </c>
      <c r="D178" t="inlineStr">
        <is>
          <t>BLEKINGE LÄN</t>
        </is>
      </c>
      <c r="E178" t="inlineStr">
        <is>
          <t>KARLSKRONA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36532-2019</t>
        </is>
      </c>
      <c r="B179" s="1" t="n">
        <v>43663</v>
      </c>
      <c r="C179" s="1" t="n">
        <v>45202</v>
      </c>
      <c r="D179" t="inlineStr">
        <is>
          <t>BLEKINGE LÄN</t>
        </is>
      </c>
      <c r="E179" t="inlineStr">
        <is>
          <t>KARLSKRONA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36070-2019</t>
        </is>
      </c>
      <c r="B180" s="1" t="n">
        <v>43668</v>
      </c>
      <c r="C180" s="1" t="n">
        <v>45202</v>
      </c>
      <c r="D180" t="inlineStr">
        <is>
          <t>BLEKINGE LÄN</t>
        </is>
      </c>
      <c r="E180" t="inlineStr">
        <is>
          <t>KARLSKRONA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36562-2019</t>
        </is>
      </c>
      <c r="B181" s="1" t="n">
        <v>43671</v>
      </c>
      <c r="C181" s="1" t="n">
        <v>45202</v>
      </c>
      <c r="D181" t="inlineStr">
        <is>
          <t>BLEKINGE LÄN</t>
        </is>
      </c>
      <c r="E181" t="inlineStr">
        <is>
          <t>KARLSKRONA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37008-2019</t>
        </is>
      </c>
      <c r="B182" s="1" t="n">
        <v>43676</v>
      </c>
      <c r="C182" s="1" t="n">
        <v>45202</v>
      </c>
      <c r="D182" t="inlineStr">
        <is>
          <t>BLEKINGE LÄN</t>
        </is>
      </c>
      <c r="E182" t="inlineStr">
        <is>
          <t>KARLSKRONA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37659-2019</t>
        </is>
      </c>
      <c r="B183" s="1" t="n">
        <v>43682</v>
      </c>
      <c r="C183" s="1" t="n">
        <v>45202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38097-2019</t>
        </is>
      </c>
      <c r="B184" s="1" t="n">
        <v>43683</v>
      </c>
      <c r="C184" s="1" t="n">
        <v>45202</v>
      </c>
      <c r="D184" t="inlineStr">
        <is>
          <t>BLEKINGE LÄN</t>
        </is>
      </c>
      <c r="E184" t="inlineStr">
        <is>
          <t>KARLSKRONA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38136-2019</t>
        </is>
      </c>
      <c r="B185" s="1" t="n">
        <v>43684</v>
      </c>
      <c r="C185" s="1" t="n">
        <v>45202</v>
      </c>
      <c r="D185" t="inlineStr">
        <is>
          <t>BLEKINGE LÄN</t>
        </is>
      </c>
      <c r="E185" t="inlineStr">
        <is>
          <t>KARLSKRONA</t>
        </is>
      </c>
      <c r="F185" t="inlineStr">
        <is>
          <t>Kommuner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38299-2019</t>
        </is>
      </c>
      <c r="B186" s="1" t="n">
        <v>43684</v>
      </c>
      <c r="C186" s="1" t="n">
        <v>45202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38159-2019</t>
        </is>
      </c>
      <c r="B187" s="1" t="n">
        <v>43684</v>
      </c>
      <c r="C187" s="1" t="n">
        <v>45202</v>
      </c>
      <c r="D187" t="inlineStr">
        <is>
          <t>BLEKINGE LÄN</t>
        </is>
      </c>
      <c r="E187" t="inlineStr">
        <is>
          <t>KARLSKRONA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38297-2019</t>
        </is>
      </c>
      <c r="B188" s="1" t="n">
        <v>43684</v>
      </c>
      <c r="C188" s="1" t="n">
        <v>45202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38613-2019</t>
        </is>
      </c>
      <c r="B189" s="1" t="n">
        <v>43686</v>
      </c>
      <c r="C189" s="1" t="n">
        <v>45202</v>
      </c>
      <c r="D189" t="inlineStr">
        <is>
          <t>BLEKINGE LÄN</t>
        </is>
      </c>
      <c r="E189" t="inlineStr">
        <is>
          <t>KARLSKRONA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38697-2019</t>
        </is>
      </c>
      <c r="B190" s="1" t="n">
        <v>43686</v>
      </c>
      <c r="C190" s="1" t="n">
        <v>45202</v>
      </c>
      <c r="D190" t="inlineStr">
        <is>
          <t>BLEKINGE LÄN</t>
        </is>
      </c>
      <c r="E190" t="inlineStr">
        <is>
          <t>KARLSKRONA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39370-2019</t>
        </is>
      </c>
      <c r="B191" s="1" t="n">
        <v>43690</v>
      </c>
      <c r="C191" s="1" t="n">
        <v>45202</v>
      </c>
      <c r="D191" t="inlineStr">
        <is>
          <t>BLEKINGE LÄN</t>
        </is>
      </c>
      <c r="E191" t="inlineStr">
        <is>
          <t>KARLSKRONA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39505-2019</t>
        </is>
      </c>
      <c r="B192" s="1" t="n">
        <v>43691</v>
      </c>
      <c r="C192" s="1" t="n">
        <v>45202</v>
      </c>
      <c r="D192" t="inlineStr">
        <is>
          <t>BLEKINGE LÄN</t>
        </is>
      </c>
      <c r="E192" t="inlineStr">
        <is>
          <t>KARLSKRONA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40057-2019</t>
        </is>
      </c>
      <c r="B193" s="1" t="n">
        <v>43692</v>
      </c>
      <c r="C193" s="1" t="n">
        <v>45202</v>
      </c>
      <c r="D193" t="inlineStr">
        <is>
          <t>BLEKINGE LÄN</t>
        </is>
      </c>
      <c r="E193" t="inlineStr">
        <is>
          <t>KARLSKRONA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39944-2019</t>
        </is>
      </c>
      <c r="B194" s="1" t="n">
        <v>43692</v>
      </c>
      <c r="C194" s="1" t="n">
        <v>45202</v>
      </c>
      <c r="D194" t="inlineStr">
        <is>
          <t>BLEKINGE LÄN</t>
        </is>
      </c>
      <c r="E194" t="inlineStr">
        <is>
          <t>KARLSKRONA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40019-2019</t>
        </is>
      </c>
      <c r="B195" s="1" t="n">
        <v>43692</v>
      </c>
      <c r="C195" s="1" t="n">
        <v>45202</v>
      </c>
      <c r="D195" t="inlineStr">
        <is>
          <t>BLEKINGE LÄN</t>
        </is>
      </c>
      <c r="E195" t="inlineStr">
        <is>
          <t>KARLSKRONA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40806-2019</t>
        </is>
      </c>
      <c r="B196" s="1" t="n">
        <v>43692</v>
      </c>
      <c r="C196" s="1" t="n">
        <v>45202</v>
      </c>
      <c r="D196" t="inlineStr">
        <is>
          <t>BLEKINGE LÄN</t>
        </is>
      </c>
      <c r="E196" t="inlineStr">
        <is>
          <t>KARLSKRONA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41078-2019</t>
        </is>
      </c>
      <c r="B197" s="1" t="n">
        <v>43698</v>
      </c>
      <c r="C197" s="1" t="n">
        <v>45202</v>
      </c>
      <c r="D197" t="inlineStr">
        <is>
          <t>BLEKINGE LÄN</t>
        </is>
      </c>
      <c r="E197" t="inlineStr">
        <is>
          <t>KARLSKRONA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41230-2019</t>
        </is>
      </c>
      <c r="B198" s="1" t="n">
        <v>43698</v>
      </c>
      <c r="C198" s="1" t="n">
        <v>45202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41369-2019</t>
        </is>
      </c>
      <c r="B199" s="1" t="n">
        <v>43698</v>
      </c>
      <c r="C199" s="1" t="n">
        <v>45202</v>
      </c>
      <c r="D199" t="inlineStr">
        <is>
          <t>BLEKINGE LÄN</t>
        </is>
      </c>
      <c r="E199" t="inlineStr">
        <is>
          <t>KARLSKRONA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41229-2019</t>
        </is>
      </c>
      <c r="B200" s="1" t="n">
        <v>43698</v>
      </c>
      <c r="C200" s="1" t="n">
        <v>45202</v>
      </c>
      <c r="D200" t="inlineStr">
        <is>
          <t>BLEKINGE LÄN</t>
        </is>
      </c>
      <c r="E200" t="inlineStr">
        <is>
          <t>KARLSKRONA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41317-2019</t>
        </is>
      </c>
      <c r="B201" s="1" t="n">
        <v>43698</v>
      </c>
      <c r="C201" s="1" t="n">
        <v>45202</v>
      </c>
      <c r="D201" t="inlineStr">
        <is>
          <t>BLEKINGE LÄN</t>
        </is>
      </c>
      <c r="E201" t="inlineStr">
        <is>
          <t>KARLSKRONA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41376-2019</t>
        </is>
      </c>
      <c r="B202" s="1" t="n">
        <v>43698</v>
      </c>
      <c r="C202" s="1" t="n">
        <v>45202</v>
      </c>
      <c r="D202" t="inlineStr">
        <is>
          <t>BLEKINGE LÄN</t>
        </is>
      </c>
      <c r="E202" t="inlineStr">
        <is>
          <t>KARLSKRONA</t>
        </is>
      </c>
      <c r="G202" t="n">
        <v>10.5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41430-2019</t>
        </is>
      </c>
      <c r="B203" s="1" t="n">
        <v>43698</v>
      </c>
      <c r="C203" s="1" t="n">
        <v>45202</v>
      </c>
      <c r="D203" t="inlineStr">
        <is>
          <t>BLEKINGE LÄN</t>
        </is>
      </c>
      <c r="E203" t="inlineStr">
        <is>
          <t>KARLSKRONA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41073-2019</t>
        </is>
      </c>
      <c r="B204" s="1" t="n">
        <v>43698</v>
      </c>
      <c r="C204" s="1" t="n">
        <v>45202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41233-2019</t>
        </is>
      </c>
      <c r="B205" s="1" t="n">
        <v>43698</v>
      </c>
      <c r="C205" s="1" t="n">
        <v>45202</v>
      </c>
      <c r="D205" t="inlineStr">
        <is>
          <t>BLEKINGE LÄN</t>
        </is>
      </c>
      <c r="E205" t="inlineStr">
        <is>
          <t>KARLSKRONA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41067-2019</t>
        </is>
      </c>
      <c r="B206" s="1" t="n">
        <v>43698</v>
      </c>
      <c r="C206" s="1" t="n">
        <v>45202</v>
      </c>
      <c r="D206" t="inlineStr">
        <is>
          <t>BLEKINGE LÄN</t>
        </is>
      </c>
      <c r="E206" t="inlineStr">
        <is>
          <t>KARLSKRONA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41217-2019</t>
        </is>
      </c>
      <c r="B207" s="1" t="n">
        <v>43698</v>
      </c>
      <c r="C207" s="1" t="n">
        <v>45202</v>
      </c>
      <c r="D207" t="inlineStr">
        <is>
          <t>BLEKINGE LÄN</t>
        </is>
      </c>
      <c r="E207" t="inlineStr">
        <is>
          <t>KARLSKRONA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41388-2019</t>
        </is>
      </c>
      <c r="B208" s="1" t="n">
        <v>43698</v>
      </c>
      <c r="C208" s="1" t="n">
        <v>45202</v>
      </c>
      <c r="D208" t="inlineStr">
        <is>
          <t>BLEKINGE LÄN</t>
        </is>
      </c>
      <c r="E208" t="inlineStr">
        <is>
          <t>KARLSKRONA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41422-2019</t>
        </is>
      </c>
      <c r="B209" s="1" t="n">
        <v>43698</v>
      </c>
      <c r="C209" s="1" t="n">
        <v>45202</v>
      </c>
      <c r="D209" t="inlineStr">
        <is>
          <t>BLEKINGE LÄN</t>
        </is>
      </c>
      <c r="E209" t="inlineStr">
        <is>
          <t>KARLSKRONA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41765-2019</t>
        </is>
      </c>
      <c r="B210" s="1" t="n">
        <v>43699</v>
      </c>
      <c r="C210" s="1" t="n">
        <v>45202</v>
      </c>
      <c r="D210" t="inlineStr">
        <is>
          <t>BLEKINGE LÄN</t>
        </is>
      </c>
      <c r="E210" t="inlineStr">
        <is>
          <t>KARLSKRONA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42085-2019</t>
        </is>
      </c>
      <c r="B211" s="1" t="n">
        <v>43701</v>
      </c>
      <c r="C211" s="1" t="n">
        <v>45202</v>
      </c>
      <c r="D211" t="inlineStr">
        <is>
          <t>BLEKINGE LÄN</t>
        </is>
      </c>
      <c r="E211" t="inlineStr">
        <is>
          <t>KARLSKRONA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42086-2019</t>
        </is>
      </c>
      <c r="B212" s="1" t="n">
        <v>43701</v>
      </c>
      <c r="C212" s="1" t="n">
        <v>45202</v>
      </c>
      <c r="D212" t="inlineStr">
        <is>
          <t>BLEKINGE LÄN</t>
        </is>
      </c>
      <c r="E212" t="inlineStr">
        <is>
          <t>KARLSKRONA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43532-2019</t>
        </is>
      </c>
      <c r="B213" s="1" t="n">
        <v>43706</v>
      </c>
      <c r="C213" s="1" t="n">
        <v>45202</v>
      </c>
      <c r="D213" t="inlineStr">
        <is>
          <t>BLEKINGE LÄN</t>
        </is>
      </c>
      <c r="E213" t="inlineStr">
        <is>
          <t>KARLSKRONA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44120-2019</t>
        </is>
      </c>
      <c r="B214" s="1" t="n">
        <v>43710</v>
      </c>
      <c r="C214" s="1" t="n">
        <v>45202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44362-2019</t>
        </is>
      </c>
      <c r="B215" s="1" t="n">
        <v>43710</v>
      </c>
      <c r="C215" s="1" t="n">
        <v>45202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44358-2019</t>
        </is>
      </c>
      <c r="B216" s="1" t="n">
        <v>43711</v>
      </c>
      <c r="C216" s="1" t="n">
        <v>45202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44451-2019</t>
        </is>
      </c>
      <c r="B217" s="1" t="n">
        <v>43711</v>
      </c>
      <c r="C217" s="1" t="n">
        <v>45202</v>
      </c>
      <c r="D217" t="inlineStr">
        <is>
          <t>BLEKINGE LÄN</t>
        </is>
      </c>
      <c r="E217" t="inlineStr">
        <is>
          <t>KARLSKRONA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44668-2019</t>
        </is>
      </c>
      <c r="B218" s="1" t="n">
        <v>43712</v>
      </c>
      <c r="C218" s="1" t="n">
        <v>45202</v>
      </c>
      <c r="D218" t="inlineStr">
        <is>
          <t>BLEKINGE LÄN</t>
        </is>
      </c>
      <c r="E218" t="inlineStr">
        <is>
          <t>KARLSKRONA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44819-2019</t>
        </is>
      </c>
      <c r="B219" s="1" t="n">
        <v>43712</v>
      </c>
      <c r="C219" s="1" t="n">
        <v>45202</v>
      </c>
      <c r="D219" t="inlineStr">
        <is>
          <t>BLEKINGE LÄN</t>
        </is>
      </c>
      <c r="E219" t="inlineStr">
        <is>
          <t>KARLSKRONA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44674-2019</t>
        </is>
      </c>
      <c r="B220" s="1" t="n">
        <v>43712</v>
      </c>
      <c r="C220" s="1" t="n">
        <v>45202</v>
      </c>
      <c r="D220" t="inlineStr">
        <is>
          <t>BLEKINGE LÄN</t>
        </is>
      </c>
      <c r="E220" t="inlineStr">
        <is>
          <t>KARLSKRONA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44829-2019</t>
        </is>
      </c>
      <c r="B221" s="1" t="n">
        <v>43712</v>
      </c>
      <c r="C221" s="1" t="n">
        <v>45202</v>
      </c>
      <c r="D221" t="inlineStr">
        <is>
          <t>BLEKINGE LÄN</t>
        </is>
      </c>
      <c r="E221" t="inlineStr">
        <is>
          <t>KARLSKRONA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44812-2019</t>
        </is>
      </c>
      <c r="B222" s="1" t="n">
        <v>43712</v>
      </c>
      <c r="C222" s="1" t="n">
        <v>45202</v>
      </c>
      <c r="D222" t="inlineStr">
        <is>
          <t>BLEKINGE LÄN</t>
        </is>
      </c>
      <c r="E222" t="inlineStr">
        <is>
          <t>KARLSKRONA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44667-2019</t>
        </is>
      </c>
      <c r="B223" s="1" t="n">
        <v>43712</v>
      </c>
      <c r="C223" s="1" t="n">
        <v>45202</v>
      </c>
      <c r="D223" t="inlineStr">
        <is>
          <t>BLEKINGE LÄN</t>
        </is>
      </c>
      <c r="E223" t="inlineStr">
        <is>
          <t>KARLSKRONA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46106-2019</t>
        </is>
      </c>
      <c r="B224" s="1" t="n">
        <v>43718</v>
      </c>
      <c r="C224" s="1" t="n">
        <v>45202</v>
      </c>
      <c r="D224" t="inlineStr">
        <is>
          <t>BLEKINGE LÄN</t>
        </is>
      </c>
      <c r="E224" t="inlineStr">
        <is>
          <t>KARLSKRONA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46178-2019</t>
        </is>
      </c>
      <c r="B225" s="1" t="n">
        <v>43718</v>
      </c>
      <c r="C225" s="1" t="n">
        <v>45202</v>
      </c>
      <c r="D225" t="inlineStr">
        <is>
          <t>BLEKINGE LÄN</t>
        </is>
      </c>
      <c r="E225" t="inlineStr">
        <is>
          <t>KARLSKRONA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46398-2019</t>
        </is>
      </c>
      <c r="B226" s="1" t="n">
        <v>43719</v>
      </c>
      <c r="C226" s="1" t="n">
        <v>45202</v>
      </c>
      <c r="D226" t="inlineStr">
        <is>
          <t>BLEKINGE LÄN</t>
        </is>
      </c>
      <c r="E226" t="inlineStr">
        <is>
          <t>KARLSKRONA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46388-2019</t>
        </is>
      </c>
      <c r="B227" s="1" t="n">
        <v>43719</v>
      </c>
      <c r="C227" s="1" t="n">
        <v>45202</v>
      </c>
      <c r="D227" t="inlineStr">
        <is>
          <t>BLEKINGE LÄN</t>
        </is>
      </c>
      <c r="E227" t="inlineStr">
        <is>
          <t>KARLSKRONA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46422-2019</t>
        </is>
      </c>
      <c r="B228" s="1" t="n">
        <v>43719</v>
      </c>
      <c r="C228" s="1" t="n">
        <v>45202</v>
      </c>
      <c r="D228" t="inlineStr">
        <is>
          <t>BLEKINGE LÄN</t>
        </is>
      </c>
      <c r="E228" t="inlineStr">
        <is>
          <t>KARLSKRONA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46935-2019</t>
        </is>
      </c>
      <c r="B229" s="1" t="n">
        <v>43720</v>
      </c>
      <c r="C229" s="1" t="n">
        <v>45202</v>
      </c>
      <c r="D229" t="inlineStr">
        <is>
          <t>BLEKINGE LÄN</t>
        </is>
      </c>
      <c r="E229" t="inlineStr">
        <is>
          <t>KARLSKRONA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46874-2019</t>
        </is>
      </c>
      <c r="B230" s="1" t="n">
        <v>43720</v>
      </c>
      <c r="C230" s="1" t="n">
        <v>45202</v>
      </c>
      <c r="D230" t="inlineStr">
        <is>
          <t>BLEKINGE LÄN</t>
        </is>
      </c>
      <c r="E230" t="inlineStr">
        <is>
          <t>KARLSKRONA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47264-2019</t>
        </is>
      </c>
      <c r="B231" s="1" t="n">
        <v>43721</v>
      </c>
      <c r="C231" s="1" t="n">
        <v>45202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48546-2019</t>
        </is>
      </c>
      <c r="B232" s="1" t="n">
        <v>43727</v>
      </c>
      <c r="C232" s="1" t="n">
        <v>45202</v>
      </c>
      <c r="D232" t="inlineStr">
        <is>
          <t>BLEKINGE LÄN</t>
        </is>
      </c>
      <c r="E232" t="inlineStr">
        <is>
          <t>KARLSKRONA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51119-2019</t>
        </is>
      </c>
      <c r="B233" s="1" t="n">
        <v>43732</v>
      </c>
      <c r="C233" s="1" t="n">
        <v>45202</v>
      </c>
      <c r="D233" t="inlineStr">
        <is>
          <t>BLEKINGE LÄN</t>
        </is>
      </c>
      <c r="E233" t="inlineStr">
        <is>
          <t>KARLSKRONA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50536-2019</t>
        </is>
      </c>
      <c r="B234" s="1" t="n">
        <v>43735</v>
      </c>
      <c r="C234" s="1" t="n">
        <v>45202</v>
      </c>
      <c r="D234" t="inlineStr">
        <is>
          <t>BLEKINGE LÄN</t>
        </is>
      </c>
      <c r="E234" t="inlineStr">
        <is>
          <t>KARLSKRONA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50960-2019</t>
        </is>
      </c>
      <c r="B235" s="1" t="n">
        <v>43738</v>
      </c>
      <c r="C235" s="1" t="n">
        <v>45202</v>
      </c>
      <c r="D235" t="inlineStr">
        <is>
          <t>BLEKINGE LÄN</t>
        </is>
      </c>
      <c r="E235" t="inlineStr">
        <is>
          <t>KARLSKRONA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52011-2019</t>
        </is>
      </c>
      <c r="B236" s="1" t="n">
        <v>43742</v>
      </c>
      <c r="C236" s="1" t="n">
        <v>45202</v>
      </c>
      <c r="D236" t="inlineStr">
        <is>
          <t>BLEKINGE LÄN</t>
        </is>
      </c>
      <c r="E236" t="inlineStr">
        <is>
          <t>KARLSKRONA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54008-2019</t>
        </is>
      </c>
      <c r="B237" s="1" t="n">
        <v>43746</v>
      </c>
      <c r="C237" s="1" t="n">
        <v>45202</v>
      </c>
      <c r="D237" t="inlineStr">
        <is>
          <t>BLEKINGE LÄN</t>
        </is>
      </c>
      <c r="E237" t="inlineStr">
        <is>
          <t>KARLSKRONA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52693-2019</t>
        </is>
      </c>
      <c r="B238" s="1" t="n">
        <v>43746</v>
      </c>
      <c r="C238" s="1" t="n">
        <v>45202</v>
      </c>
      <c r="D238" t="inlineStr">
        <is>
          <t>BLEKINGE LÄN</t>
        </is>
      </c>
      <c r="E238" t="inlineStr">
        <is>
          <t>KARLSKRONA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53069-2019</t>
        </is>
      </c>
      <c r="B239" s="1" t="n">
        <v>43747</v>
      </c>
      <c r="C239" s="1" t="n">
        <v>45202</v>
      </c>
      <c r="D239" t="inlineStr">
        <is>
          <t>BLEKINGE LÄN</t>
        </is>
      </c>
      <c r="E239" t="inlineStr">
        <is>
          <t>KARLSKRONA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53273-2019</t>
        </is>
      </c>
      <c r="B240" s="1" t="n">
        <v>43748</v>
      </c>
      <c r="C240" s="1" t="n">
        <v>45202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54144-2019</t>
        </is>
      </c>
      <c r="B241" s="1" t="n">
        <v>43753</v>
      </c>
      <c r="C241" s="1" t="n">
        <v>45202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54192-2019</t>
        </is>
      </c>
      <c r="B242" s="1" t="n">
        <v>43753</v>
      </c>
      <c r="C242" s="1" t="n">
        <v>45202</v>
      </c>
      <c r="D242" t="inlineStr">
        <is>
          <t>BLEKINGE LÄN</t>
        </is>
      </c>
      <c r="E242" t="inlineStr">
        <is>
          <t>KARLSKRONA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54508-2019</t>
        </is>
      </c>
      <c r="B243" s="1" t="n">
        <v>43754</v>
      </c>
      <c r="C243" s="1" t="n">
        <v>45202</v>
      </c>
      <c r="D243" t="inlineStr">
        <is>
          <t>BLEKINGE LÄN</t>
        </is>
      </c>
      <c r="E243" t="inlineStr">
        <is>
          <t>KARLSKRONA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56341-2019</t>
        </is>
      </c>
      <c r="B244" s="1" t="n">
        <v>43756</v>
      </c>
      <c r="C244" s="1" t="n">
        <v>45202</v>
      </c>
      <c r="D244" t="inlineStr">
        <is>
          <t>BLEKINGE LÄN</t>
        </is>
      </c>
      <c r="E244" t="inlineStr">
        <is>
          <t>KARLSKRONA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55493-2019</t>
        </is>
      </c>
      <c r="B245" s="1" t="n">
        <v>43760</v>
      </c>
      <c r="C245" s="1" t="n">
        <v>45202</v>
      </c>
      <c r="D245" t="inlineStr">
        <is>
          <t>BLEKINGE LÄN</t>
        </is>
      </c>
      <c r="E245" t="inlineStr">
        <is>
          <t>KARLSKRONA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55494-2019</t>
        </is>
      </c>
      <c r="B246" s="1" t="n">
        <v>43760</v>
      </c>
      <c r="C246" s="1" t="n">
        <v>45202</v>
      </c>
      <c r="D246" t="inlineStr">
        <is>
          <t>BLEKINGE LÄN</t>
        </is>
      </c>
      <c r="E246" t="inlineStr">
        <is>
          <t>KARLSKRONA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56357-2019</t>
        </is>
      </c>
      <c r="B247" s="1" t="n">
        <v>43761</v>
      </c>
      <c r="C247" s="1" t="n">
        <v>45202</v>
      </c>
      <c r="D247" t="inlineStr">
        <is>
          <t>BLEKINGE LÄN</t>
        </is>
      </c>
      <c r="E247" t="inlineStr">
        <is>
          <t>KARLSKRONA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56528-2019</t>
        </is>
      </c>
      <c r="B248" s="1" t="n">
        <v>43763</v>
      </c>
      <c r="C248" s="1" t="n">
        <v>45202</v>
      </c>
      <c r="D248" t="inlineStr">
        <is>
          <t>BLEKINGE LÄN</t>
        </is>
      </c>
      <c r="E248" t="inlineStr">
        <is>
          <t>KARLSKRONA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56531-2019</t>
        </is>
      </c>
      <c r="B249" s="1" t="n">
        <v>43763</v>
      </c>
      <c r="C249" s="1" t="n">
        <v>45202</v>
      </c>
      <c r="D249" t="inlineStr">
        <is>
          <t>BLEKINGE LÄN</t>
        </is>
      </c>
      <c r="E249" t="inlineStr">
        <is>
          <t>KARLSKRONA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56529-2019</t>
        </is>
      </c>
      <c r="B250" s="1" t="n">
        <v>43763</v>
      </c>
      <c r="C250" s="1" t="n">
        <v>45202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57105-2019</t>
        </is>
      </c>
      <c r="B251" s="1" t="n">
        <v>43766</v>
      </c>
      <c r="C251" s="1" t="n">
        <v>45202</v>
      </c>
      <c r="D251" t="inlineStr">
        <is>
          <t>BLEKINGE LÄN</t>
        </is>
      </c>
      <c r="E251" t="inlineStr">
        <is>
          <t>KARLSKRONA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56876-2019</t>
        </is>
      </c>
      <c r="B252" s="1" t="n">
        <v>43766</v>
      </c>
      <c r="C252" s="1" t="n">
        <v>45202</v>
      </c>
      <c r="D252" t="inlineStr">
        <is>
          <t>BLEKINGE LÄN</t>
        </is>
      </c>
      <c r="E252" t="inlineStr">
        <is>
          <t>KARLSKRONA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58268-2019</t>
        </is>
      </c>
      <c r="B253" s="1" t="n">
        <v>43770</v>
      </c>
      <c r="C253" s="1" t="n">
        <v>45202</v>
      </c>
      <c r="D253" t="inlineStr">
        <is>
          <t>BLEKINGE LÄN</t>
        </is>
      </c>
      <c r="E253" t="inlineStr">
        <is>
          <t>KARLSKRONA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58605-2019</t>
        </is>
      </c>
      <c r="B254" s="1" t="n">
        <v>43773</v>
      </c>
      <c r="C254" s="1" t="n">
        <v>45202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59064-2019</t>
        </is>
      </c>
      <c r="B255" s="1" t="n">
        <v>43774</v>
      </c>
      <c r="C255" s="1" t="n">
        <v>45202</v>
      </c>
      <c r="D255" t="inlineStr">
        <is>
          <t>BLEKINGE LÄN</t>
        </is>
      </c>
      <c r="E255" t="inlineStr">
        <is>
          <t>KARLSKRONA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59268-2019</t>
        </is>
      </c>
      <c r="B256" s="1" t="n">
        <v>43775</v>
      </c>
      <c r="C256" s="1" t="n">
        <v>45202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59305-2019</t>
        </is>
      </c>
      <c r="B257" s="1" t="n">
        <v>43775</v>
      </c>
      <c r="C257" s="1" t="n">
        <v>45202</v>
      </c>
      <c r="D257" t="inlineStr">
        <is>
          <t>BLEKINGE LÄN</t>
        </is>
      </c>
      <c r="E257" t="inlineStr">
        <is>
          <t>KARLSKRONA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60082-2019</t>
        </is>
      </c>
      <c r="B258" s="1" t="n">
        <v>43777</v>
      </c>
      <c r="C258" s="1" t="n">
        <v>45202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62221-2019</t>
        </is>
      </c>
      <c r="B259" s="1" t="n">
        <v>43782</v>
      </c>
      <c r="C259" s="1" t="n">
        <v>45202</v>
      </c>
      <c r="D259" t="inlineStr">
        <is>
          <t>BLEKINGE LÄN</t>
        </is>
      </c>
      <c r="E259" t="inlineStr">
        <is>
          <t>KARLSKRONA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61670-2019</t>
        </is>
      </c>
      <c r="B260" s="1" t="n">
        <v>43783</v>
      </c>
      <c r="C260" s="1" t="n">
        <v>45202</v>
      </c>
      <c r="D260" t="inlineStr">
        <is>
          <t>BLEKINGE LÄN</t>
        </is>
      </c>
      <c r="E260" t="inlineStr">
        <is>
          <t>KARLSKRONA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64189-2019</t>
        </is>
      </c>
      <c r="B261" s="1" t="n">
        <v>43783</v>
      </c>
      <c r="C261" s="1" t="n">
        <v>45202</v>
      </c>
      <c r="D261" t="inlineStr">
        <is>
          <t>BLEKINGE LÄN</t>
        </is>
      </c>
      <c r="E261" t="inlineStr">
        <is>
          <t>KARLSKRONA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62477-2019</t>
        </is>
      </c>
      <c r="B262" s="1" t="n">
        <v>43788</v>
      </c>
      <c r="C262" s="1" t="n">
        <v>45202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62479-2019</t>
        </is>
      </c>
      <c r="B263" s="1" t="n">
        <v>43788</v>
      </c>
      <c r="C263" s="1" t="n">
        <v>45202</v>
      </c>
      <c r="D263" t="inlineStr">
        <is>
          <t>BLEKINGE LÄN</t>
        </is>
      </c>
      <c r="E263" t="inlineStr">
        <is>
          <t>KARLSKRONA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62693-2019</t>
        </is>
      </c>
      <c r="B264" s="1" t="n">
        <v>43789</v>
      </c>
      <c r="C264" s="1" t="n">
        <v>45202</v>
      </c>
      <c r="D264" t="inlineStr">
        <is>
          <t>BLEKINGE LÄN</t>
        </is>
      </c>
      <c r="E264" t="inlineStr">
        <is>
          <t>KARLSKRONA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63389-2019</t>
        </is>
      </c>
      <c r="B265" s="1" t="n">
        <v>43790</v>
      </c>
      <c r="C265" s="1" t="n">
        <v>45202</v>
      </c>
      <c r="D265" t="inlineStr">
        <is>
          <t>BLEKINGE LÄN</t>
        </is>
      </c>
      <c r="E265" t="inlineStr">
        <is>
          <t>KARLSKRONA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67269-2019</t>
        </is>
      </c>
      <c r="B266" s="1" t="n">
        <v>43812</v>
      </c>
      <c r="C266" s="1" t="n">
        <v>45202</v>
      </c>
      <c r="D266" t="inlineStr">
        <is>
          <t>BLEKINGE LÄN</t>
        </is>
      </c>
      <c r="E266" t="inlineStr">
        <is>
          <t>KARLSKRONA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67260-2019</t>
        </is>
      </c>
      <c r="B267" s="1" t="n">
        <v>43812</v>
      </c>
      <c r="C267" s="1" t="n">
        <v>45202</v>
      </c>
      <c r="D267" t="inlineStr">
        <is>
          <t>BLEKINGE LÄN</t>
        </is>
      </c>
      <c r="E267" t="inlineStr">
        <is>
          <t>KARLSKRONA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68240-2019</t>
        </is>
      </c>
      <c r="B268" s="1" t="n">
        <v>43817</v>
      </c>
      <c r="C268" s="1" t="n">
        <v>45202</v>
      </c>
      <c r="D268" t="inlineStr">
        <is>
          <t>BLEKINGE LÄN</t>
        </is>
      </c>
      <c r="E268" t="inlineStr">
        <is>
          <t>KARLSKRONA</t>
        </is>
      </c>
      <c r="G268" t="n">
        <v>16.4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68443-2019</t>
        </is>
      </c>
      <c r="B269" s="1" t="n">
        <v>43818</v>
      </c>
      <c r="C269" s="1" t="n">
        <v>45202</v>
      </c>
      <c r="D269" t="inlineStr">
        <is>
          <t>BLEKINGE LÄN</t>
        </is>
      </c>
      <c r="E269" t="inlineStr">
        <is>
          <t>KARLSKRONA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84-2020</t>
        </is>
      </c>
      <c r="B270" s="1" t="n">
        <v>43832</v>
      </c>
      <c r="C270" s="1" t="n">
        <v>45202</v>
      </c>
      <c r="D270" t="inlineStr">
        <is>
          <t>BLEKINGE LÄN</t>
        </is>
      </c>
      <c r="E270" t="inlineStr">
        <is>
          <t>KARLSKRONA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85-2020</t>
        </is>
      </c>
      <c r="B271" s="1" t="n">
        <v>43832</v>
      </c>
      <c r="C271" s="1" t="n">
        <v>45202</v>
      </c>
      <c r="D271" t="inlineStr">
        <is>
          <t>BLEKINGE LÄN</t>
        </is>
      </c>
      <c r="E271" t="inlineStr">
        <is>
          <t>KARLSKRONA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132-2020</t>
        </is>
      </c>
      <c r="B272" s="1" t="n">
        <v>43833</v>
      </c>
      <c r="C272" s="1" t="n">
        <v>45202</v>
      </c>
      <c r="D272" t="inlineStr">
        <is>
          <t>BLEKINGE LÄN</t>
        </is>
      </c>
      <c r="E272" t="inlineStr">
        <is>
          <t>KARLSKRONA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418-2020</t>
        </is>
      </c>
      <c r="B273" s="1" t="n">
        <v>43837</v>
      </c>
      <c r="C273" s="1" t="n">
        <v>45202</v>
      </c>
      <c r="D273" t="inlineStr">
        <is>
          <t>BLEKINGE LÄN</t>
        </is>
      </c>
      <c r="E273" t="inlineStr">
        <is>
          <t>KARLSKRONA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614-2020</t>
        </is>
      </c>
      <c r="B274" s="1" t="n">
        <v>43838</v>
      </c>
      <c r="C274" s="1" t="n">
        <v>45202</v>
      </c>
      <c r="D274" t="inlineStr">
        <is>
          <t>BLEKINGE LÄN</t>
        </is>
      </c>
      <c r="E274" t="inlineStr">
        <is>
          <t>KARLSKRONA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689-2020</t>
        </is>
      </c>
      <c r="B275" s="1" t="n">
        <v>43838</v>
      </c>
      <c r="C275" s="1" t="n">
        <v>45202</v>
      </c>
      <c r="D275" t="inlineStr">
        <is>
          <t>BLEKINGE LÄN</t>
        </is>
      </c>
      <c r="E275" t="inlineStr">
        <is>
          <t>KARLSKRONA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1223-2020</t>
        </is>
      </c>
      <c r="B276" s="1" t="n">
        <v>43840</v>
      </c>
      <c r="C276" s="1" t="n">
        <v>45202</v>
      </c>
      <c r="D276" t="inlineStr">
        <is>
          <t>BLEKINGE LÄN</t>
        </is>
      </c>
      <c r="E276" t="inlineStr">
        <is>
          <t>KARLSKRONA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1838-2020</t>
        </is>
      </c>
      <c r="B277" s="1" t="n">
        <v>43844</v>
      </c>
      <c r="C277" s="1" t="n">
        <v>45202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1740-2020</t>
        </is>
      </c>
      <c r="B278" s="1" t="n">
        <v>43844</v>
      </c>
      <c r="C278" s="1" t="n">
        <v>45202</v>
      </c>
      <c r="D278" t="inlineStr">
        <is>
          <t>BLEKINGE LÄN</t>
        </is>
      </c>
      <c r="E278" t="inlineStr">
        <is>
          <t>KARLSKRONA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2086-2020</t>
        </is>
      </c>
      <c r="B279" s="1" t="n">
        <v>43845</v>
      </c>
      <c r="C279" s="1" t="n">
        <v>45202</v>
      </c>
      <c r="D279" t="inlineStr">
        <is>
          <t>BLEKINGE LÄN</t>
        </is>
      </c>
      <c r="E279" t="inlineStr">
        <is>
          <t>KARLSKRONA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3555-2020</t>
        </is>
      </c>
      <c r="B280" s="1" t="n">
        <v>43845</v>
      </c>
      <c r="C280" s="1" t="n">
        <v>45202</v>
      </c>
      <c r="D280" t="inlineStr">
        <is>
          <t>BLEKINGE LÄN</t>
        </is>
      </c>
      <c r="E280" t="inlineStr">
        <is>
          <t>KARLSKRONA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2672-2020</t>
        </is>
      </c>
      <c r="B281" s="1" t="n">
        <v>43849</v>
      </c>
      <c r="C281" s="1" t="n">
        <v>45202</v>
      </c>
      <c r="D281" t="inlineStr">
        <is>
          <t>BLEKINGE LÄN</t>
        </is>
      </c>
      <c r="E281" t="inlineStr">
        <is>
          <t>KARLSKRONA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2723-2020</t>
        </is>
      </c>
      <c r="B282" s="1" t="n">
        <v>43850</v>
      </c>
      <c r="C282" s="1" t="n">
        <v>45202</v>
      </c>
      <c r="D282" t="inlineStr">
        <is>
          <t>BLEKINGE LÄN</t>
        </is>
      </c>
      <c r="E282" t="inlineStr">
        <is>
          <t>KARLSKRONA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3384-2020</t>
        </is>
      </c>
      <c r="B283" s="1" t="n">
        <v>43852</v>
      </c>
      <c r="C283" s="1" t="n">
        <v>45202</v>
      </c>
      <c r="D283" t="inlineStr">
        <is>
          <t>BLEKINGE LÄN</t>
        </is>
      </c>
      <c r="E283" t="inlineStr">
        <is>
          <t>KARLSKRONA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3377-2020</t>
        </is>
      </c>
      <c r="B284" s="1" t="n">
        <v>43852</v>
      </c>
      <c r="C284" s="1" t="n">
        <v>45202</v>
      </c>
      <c r="D284" t="inlineStr">
        <is>
          <t>BLEKINGE LÄN</t>
        </is>
      </c>
      <c r="E284" t="inlineStr">
        <is>
          <t>KARLSKRONA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3787-2020</t>
        </is>
      </c>
      <c r="B285" s="1" t="n">
        <v>43854</v>
      </c>
      <c r="C285" s="1" t="n">
        <v>45202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6607-2020</t>
        </is>
      </c>
      <c r="B286" s="1" t="n">
        <v>43867</v>
      </c>
      <c r="C286" s="1" t="n">
        <v>45202</v>
      </c>
      <c r="D286" t="inlineStr">
        <is>
          <t>BLEKINGE LÄN</t>
        </is>
      </c>
      <c r="E286" t="inlineStr">
        <is>
          <t>KARLSKRONA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6804-2020</t>
        </is>
      </c>
      <c r="B287" s="1" t="n">
        <v>43867</v>
      </c>
      <c r="C287" s="1" t="n">
        <v>45202</v>
      </c>
      <c r="D287" t="inlineStr">
        <is>
          <t>BLEKINGE LÄN</t>
        </is>
      </c>
      <c r="E287" t="inlineStr">
        <is>
          <t>KARLSKRONA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7167-2020</t>
        </is>
      </c>
      <c r="B288" s="1" t="n">
        <v>43870</v>
      </c>
      <c r="C288" s="1" t="n">
        <v>45202</v>
      </c>
      <c r="D288" t="inlineStr">
        <is>
          <t>BLEKINGE LÄN</t>
        </is>
      </c>
      <c r="E288" t="inlineStr">
        <is>
          <t>KARLSKRONA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7166-2020</t>
        </is>
      </c>
      <c r="B289" s="1" t="n">
        <v>43870</v>
      </c>
      <c r="C289" s="1" t="n">
        <v>45202</v>
      </c>
      <c r="D289" t="inlineStr">
        <is>
          <t>BLEKINGE LÄN</t>
        </is>
      </c>
      <c r="E289" t="inlineStr">
        <is>
          <t>KARLSKRONA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7614-2020</t>
        </is>
      </c>
      <c r="B290" s="1" t="n">
        <v>43872</v>
      </c>
      <c r="C290" s="1" t="n">
        <v>45202</v>
      </c>
      <c r="D290" t="inlineStr">
        <is>
          <t>BLEKINGE LÄN</t>
        </is>
      </c>
      <c r="E290" t="inlineStr">
        <is>
          <t>KARLSKRONA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8322-2020</t>
        </is>
      </c>
      <c r="B291" s="1" t="n">
        <v>43875</v>
      </c>
      <c r="C291" s="1" t="n">
        <v>45202</v>
      </c>
      <c r="D291" t="inlineStr">
        <is>
          <t>BLEKINGE LÄN</t>
        </is>
      </c>
      <c r="E291" t="inlineStr">
        <is>
          <t>KARLSKRONA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9102-2020</t>
        </is>
      </c>
      <c r="B292" s="1" t="n">
        <v>43879</v>
      </c>
      <c r="C292" s="1" t="n">
        <v>45202</v>
      </c>
      <c r="D292" t="inlineStr">
        <is>
          <t>BLEKINGE LÄN</t>
        </is>
      </c>
      <c r="E292" t="inlineStr">
        <is>
          <t>KARLSKRONA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10637-2020</t>
        </is>
      </c>
      <c r="B293" s="1" t="n">
        <v>43887</v>
      </c>
      <c r="C293" s="1" t="n">
        <v>45202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10641-2020</t>
        </is>
      </c>
      <c r="B294" s="1" t="n">
        <v>43887</v>
      </c>
      <c r="C294" s="1" t="n">
        <v>45202</v>
      </c>
      <c r="D294" t="inlineStr">
        <is>
          <t>BLEKINGE LÄN</t>
        </is>
      </c>
      <c r="E294" t="inlineStr">
        <is>
          <t>KARLSKRONA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11068-2020</t>
        </is>
      </c>
      <c r="B295" s="1" t="n">
        <v>43889</v>
      </c>
      <c r="C295" s="1" t="n">
        <v>45202</v>
      </c>
      <c r="D295" t="inlineStr">
        <is>
          <t>BLEKINGE LÄN</t>
        </is>
      </c>
      <c r="E295" t="inlineStr">
        <is>
          <t>KARLSKRONA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10993-2020</t>
        </is>
      </c>
      <c r="B296" s="1" t="n">
        <v>43889</v>
      </c>
      <c r="C296" s="1" t="n">
        <v>45202</v>
      </c>
      <c r="D296" t="inlineStr">
        <is>
          <t>BLEKINGE LÄN</t>
        </is>
      </c>
      <c r="E296" t="inlineStr">
        <is>
          <t>KARLSKRONA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11018-2020</t>
        </is>
      </c>
      <c r="B297" s="1" t="n">
        <v>43889</v>
      </c>
      <c r="C297" s="1" t="n">
        <v>45202</v>
      </c>
      <c r="D297" t="inlineStr">
        <is>
          <t>BLEKINGE LÄN</t>
        </is>
      </c>
      <c r="E297" t="inlineStr">
        <is>
          <t>KARLSKRONA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11924-2020</t>
        </is>
      </c>
      <c r="B298" s="1" t="n">
        <v>43894</v>
      </c>
      <c r="C298" s="1" t="n">
        <v>45202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12971-2020</t>
        </is>
      </c>
      <c r="B299" s="1" t="n">
        <v>43900</v>
      </c>
      <c r="C299" s="1" t="n">
        <v>45202</v>
      </c>
      <c r="D299" t="inlineStr">
        <is>
          <t>BLEKINGE LÄN</t>
        </is>
      </c>
      <c r="E299" t="inlineStr">
        <is>
          <t>KARLSKRONA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13497-2020</t>
        </is>
      </c>
      <c r="B300" s="1" t="n">
        <v>43902</v>
      </c>
      <c r="C300" s="1" t="n">
        <v>45202</v>
      </c>
      <c r="D300" t="inlineStr">
        <is>
          <t>BLEKINGE LÄN</t>
        </is>
      </c>
      <c r="E300" t="inlineStr">
        <is>
          <t>KARLSKRONA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13520-2020</t>
        </is>
      </c>
      <c r="B301" s="1" t="n">
        <v>43902</v>
      </c>
      <c r="C301" s="1" t="n">
        <v>45202</v>
      </c>
      <c r="D301" t="inlineStr">
        <is>
          <t>BLEKINGE LÄN</t>
        </is>
      </c>
      <c r="E301" t="inlineStr">
        <is>
          <t>KARLSKRONA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13551-2020</t>
        </is>
      </c>
      <c r="B302" s="1" t="n">
        <v>43902</v>
      </c>
      <c r="C302" s="1" t="n">
        <v>45202</v>
      </c>
      <c r="D302" t="inlineStr">
        <is>
          <t>BLEKINGE LÄN</t>
        </is>
      </c>
      <c r="E302" t="inlineStr">
        <is>
          <t>KARLSKRONA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13332-2020</t>
        </is>
      </c>
      <c r="B303" s="1" t="n">
        <v>43902</v>
      </c>
      <c r="C303" s="1" t="n">
        <v>45202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14291-2020</t>
        </is>
      </c>
      <c r="B304" s="1" t="n">
        <v>43907</v>
      </c>
      <c r="C304" s="1" t="n">
        <v>45202</v>
      </c>
      <c r="D304" t="inlineStr">
        <is>
          <t>BLEKINGE LÄN</t>
        </is>
      </c>
      <c r="E304" t="inlineStr">
        <is>
          <t>KARLSKRONA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14288-2020</t>
        </is>
      </c>
      <c r="B305" s="1" t="n">
        <v>43907</v>
      </c>
      <c r="C305" s="1" t="n">
        <v>45202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14318-2020</t>
        </is>
      </c>
      <c r="B306" s="1" t="n">
        <v>43907</v>
      </c>
      <c r="C306" s="1" t="n">
        <v>45202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14289-2020</t>
        </is>
      </c>
      <c r="B307" s="1" t="n">
        <v>43907</v>
      </c>
      <c r="C307" s="1" t="n">
        <v>45202</v>
      </c>
      <c r="D307" t="inlineStr">
        <is>
          <t>BLEKINGE LÄN</t>
        </is>
      </c>
      <c r="E307" t="inlineStr">
        <is>
          <t>KARLSKRONA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15208-2020</t>
        </is>
      </c>
      <c r="B308" s="1" t="n">
        <v>43913</v>
      </c>
      <c r="C308" s="1" t="n">
        <v>45202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15514-2020</t>
        </is>
      </c>
      <c r="B309" s="1" t="n">
        <v>43914</v>
      </c>
      <c r="C309" s="1" t="n">
        <v>45202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15573-2020</t>
        </is>
      </c>
      <c r="B310" s="1" t="n">
        <v>43914</v>
      </c>
      <c r="C310" s="1" t="n">
        <v>45202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15671-2020</t>
        </is>
      </c>
      <c r="B311" s="1" t="n">
        <v>43915</v>
      </c>
      <c r="C311" s="1" t="n">
        <v>45202</v>
      </c>
      <c r="D311" t="inlineStr">
        <is>
          <t>BLEKINGE LÄN</t>
        </is>
      </c>
      <c r="E311" t="inlineStr">
        <is>
          <t>KARLSKRONA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15666-2020</t>
        </is>
      </c>
      <c r="B312" s="1" t="n">
        <v>43915</v>
      </c>
      <c r="C312" s="1" t="n">
        <v>45202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16047-2020</t>
        </is>
      </c>
      <c r="B313" s="1" t="n">
        <v>43916</v>
      </c>
      <c r="C313" s="1" t="n">
        <v>45202</v>
      </c>
      <c r="D313" t="inlineStr">
        <is>
          <t>BLEKINGE LÄN</t>
        </is>
      </c>
      <c r="E313" t="inlineStr">
        <is>
          <t>KARLSKRONA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16124-2020</t>
        </is>
      </c>
      <c r="B314" s="1" t="n">
        <v>43916</v>
      </c>
      <c r="C314" s="1" t="n">
        <v>45202</v>
      </c>
      <c r="D314" t="inlineStr">
        <is>
          <t>BLEKINGE LÄN</t>
        </is>
      </c>
      <c r="E314" t="inlineStr">
        <is>
          <t>KARLSKRONA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16200-2020</t>
        </is>
      </c>
      <c r="B315" s="1" t="n">
        <v>43917</v>
      </c>
      <c r="C315" s="1" t="n">
        <v>45202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16500-2020</t>
        </is>
      </c>
      <c r="B316" s="1" t="n">
        <v>43920</v>
      </c>
      <c r="C316" s="1" t="n">
        <v>45202</v>
      </c>
      <c r="D316" t="inlineStr">
        <is>
          <t>BLEKINGE LÄN</t>
        </is>
      </c>
      <c r="E316" t="inlineStr">
        <is>
          <t>KARLSKRONA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16498-2020</t>
        </is>
      </c>
      <c r="B317" s="1" t="n">
        <v>43920</v>
      </c>
      <c r="C317" s="1" t="n">
        <v>45202</v>
      </c>
      <c r="D317" t="inlineStr">
        <is>
          <t>BLEKINGE LÄN</t>
        </is>
      </c>
      <c r="E317" t="inlineStr">
        <is>
          <t>KARLSKRONA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16532-2020</t>
        </is>
      </c>
      <c r="B318" s="1" t="n">
        <v>43920</v>
      </c>
      <c r="C318" s="1" t="n">
        <v>45202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16535-2020</t>
        </is>
      </c>
      <c r="B319" s="1" t="n">
        <v>43920</v>
      </c>
      <c r="C319" s="1" t="n">
        <v>45202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16854-2020</t>
        </is>
      </c>
      <c r="B320" s="1" t="n">
        <v>43921</v>
      </c>
      <c r="C320" s="1" t="n">
        <v>45202</v>
      </c>
      <c r="D320" t="inlineStr">
        <is>
          <t>BLEKINGE LÄN</t>
        </is>
      </c>
      <c r="E320" t="inlineStr">
        <is>
          <t>KARLSKRONA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17489-2020</t>
        </is>
      </c>
      <c r="B321" s="1" t="n">
        <v>43923</v>
      </c>
      <c r="C321" s="1" t="n">
        <v>45202</v>
      </c>
      <c r="D321" t="inlineStr">
        <is>
          <t>BLEKINGE LÄN</t>
        </is>
      </c>
      <c r="E321" t="inlineStr">
        <is>
          <t>KARLSKRONA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17448-2020</t>
        </is>
      </c>
      <c r="B322" s="1" t="n">
        <v>43923</v>
      </c>
      <c r="C322" s="1" t="n">
        <v>45202</v>
      </c>
      <c r="D322" t="inlineStr">
        <is>
          <t>BLEKINGE LÄN</t>
        </is>
      </c>
      <c r="E322" t="inlineStr">
        <is>
          <t>KARLSKRONA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17480-2020</t>
        </is>
      </c>
      <c r="B323" s="1" t="n">
        <v>43923</v>
      </c>
      <c r="C323" s="1" t="n">
        <v>45202</v>
      </c>
      <c r="D323" t="inlineStr">
        <is>
          <t>BLEKINGE LÄN</t>
        </is>
      </c>
      <c r="E323" t="inlineStr">
        <is>
          <t>KARLSKRONA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17967-2020</t>
        </is>
      </c>
      <c r="B324" s="1" t="n">
        <v>43925</v>
      </c>
      <c r="C324" s="1" t="n">
        <v>45202</v>
      </c>
      <c r="D324" t="inlineStr">
        <is>
          <t>BLEKINGE LÄN</t>
        </is>
      </c>
      <c r="E324" t="inlineStr">
        <is>
          <t>KARLSKRONA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17971-2020</t>
        </is>
      </c>
      <c r="B325" s="1" t="n">
        <v>43926</v>
      </c>
      <c r="C325" s="1" t="n">
        <v>45202</v>
      </c>
      <c r="D325" t="inlineStr">
        <is>
          <t>BLEKINGE LÄN</t>
        </is>
      </c>
      <c r="E325" t="inlineStr">
        <is>
          <t>KARLSKRONA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18005-2020</t>
        </is>
      </c>
      <c r="B326" s="1" t="n">
        <v>43927</v>
      </c>
      <c r="C326" s="1" t="n">
        <v>45202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18022-2020</t>
        </is>
      </c>
      <c r="B327" s="1" t="n">
        <v>43927</v>
      </c>
      <c r="C327" s="1" t="n">
        <v>45202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18017-2020</t>
        </is>
      </c>
      <c r="B328" s="1" t="n">
        <v>43927</v>
      </c>
      <c r="C328" s="1" t="n">
        <v>45202</v>
      </c>
      <c r="D328" t="inlineStr">
        <is>
          <t>BLEKINGE LÄN</t>
        </is>
      </c>
      <c r="E328" t="inlineStr">
        <is>
          <t>KARLSKRONA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18019-2020</t>
        </is>
      </c>
      <c r="B329" s="1" t="n">
        <v>43927</v>
      </c>
      <c r="C329" s="1" t="n">
        <v>45202</v>
      </c>
      <c r="D329" t="inlineStr">
        <is>
          <t>BLEKINGE LÄN</t>
        </is>
      </c>
      <c r="E329" t="inlineStr">
        <is>
          <t>KARLSKRONA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18920-2020</t>
        </is>
      </c>
      <c r="B330" s="1" t="n">
        <v>43935</v>
      </c>
      <c r="C330" s="1" t="n">
        <v>45202</v>
      </c>
      <c r="D330" t="inlineStr">
        <is>
          <t>BLEKINGE LÄN</t>
        </is>
      </c>
      <c r="E330" t="inlineStr">
        <is>
          <t>KARLSKRONA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19301-2020</t>
        </is>
      </c>
      <c r="B331" s="1" t="n">
        <v>43937</v>
      </c>
      <c r="C331" s="1" t="n">
        <v>45202</v>
      </c>
      <c r="D331" t="inlineStr">
        <is>
          <t>BLEKINGE LÄN</t>
        </is>
      </c>
      <c r="E331" t="inlineStr">
        <is>
          <t>KARLSKRONA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19231-2020</t>
        </is>
      </c>
      <c r="B332" s="1" t="n">
        <v>43937</v>
      </c>
      <c r="C332" s="1" t="n">
        <v>45202</v>
      </c>
      <c r="D332" t="inlineStr">
        <is>
          <t>BLEKINGE LÄN</t>
        </is>
      </c>
      <c r="E332" t="inlineStr">
        <is>
          <t>KARLSKRONA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19305-2020</t>
        </is>
      </c>
      <c r="B333" s="1" t="n">
        <v>43937</v>
      </c>
      <c r="C333" s="1" t="n">
        <v>45202</v>
      </c>
      <c r="D333" t="inlineStr">
        <is>
          <t>BLEKINGE LÄN</t>
        </is>
      </c>
      <c r="E333" t="inlineStr">
        <is>
          <t>KARLSKRONA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19481-2020</t>
        </is>
      </c>
      <c r="B334" s="1" t="n">
        <v>43938</v>
      </c>
      <c r="C334" s="1" t="n">
        <v>45202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20837-2020</t>
        </is>
      </c>
      <c r="B335" s="1" t="n">
        <v>43950</v>
      </c>
      <c r="C335" s="1" t="n">
        <v>45202</v>
      </c>
      <c r="D335" t="inlineStr">
        <is>
          <t>BLEKINGE LÄN</t>
        </is>
      </c>
      <c r="E335" t="inlineStr">
        <is>
          <t>KARLSKRONA</t>
        </is>
      </c>
      <c r="F335" t="inlineStr">
        <is>
          <t>Kyrkan</t>
        </is>
      </c>
      <c r="G335" t="n">
        <v>24.9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24585-2020</t>
        </is>
      </c>
      <c r="B336" s="1" t="n">
        <v>43977</v>
      </c>
      <c r="C336" s="1" t="n">
        <v>45202</v>
      </c>
      <c r="D336" t="inlineStr">
        <is>
          <t>BLEKINGE LÄN</t>
        </is>
      </c>
      <c r="E336" t="inlineStr">
        <is>
          <t>KARLSKRONA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24589-2020</t>
        </is>
      </c>
      <c r="B337" s="1" t="n">
        <v>43977</v>
      </c>
      <c r="C337" s="1" t="n">
        <v>45202</v>
      </c>
      <c r="D337" t="inlineStr">
        <is>
          <t>BLEKINGE LÄN</t>
        </is>
      </c>
      <c r="E337" t="inlineStr">
        <is>
          <t>KARLSKRONA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24590-2020</t>
        </is>
      </c>
      <c r="B338" s="1" t="n">
        <v>43977</v>
      </c>
      <c r="C338" s="1" t="n">
        <v>45202</v>
      </c>
      <c r="D338" t="inlineStr">
        <is>
          <t>BLEKINGE LÄN</t>
        </is>
      </c>
      <c r="E338" t="inlineStr">
        <is>
          <t>KARLSKRONA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25401-2020</t>
        </is>
      </c>
      <c r="B339" s="1" t="n">
        <v>43980</v>
      </c>
      <c r="C339" s="1" t="n">
        <v>45202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25402-2020</t>
        </is>
      </c>
      <c r="B340" s="1" t="n">
        <v>43980</v>
      </c>
      <c r="C340" s="1" t="n">
        <v>45202</v>
      </c>
      <c r="D340" t="inlineStr">
        <is>
          <t>BLEKINGE LÄN</t>
        </is>
      </c>
      <c r="E340" t="inlineStr">
        <is>
          <t>KARLSKRONA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26254-2020</t>
        </is>
      </c>
      <c r="B341" s="1" t="n">
        <v>43986</v>
      </c>
      <c r="C341" s="1" t="n">
        <v>45202</v>
      </c>
      <c r="D341" t="inlineStr">
        <is>
          <t>BLEKINGE LÄN</t>
        </is>
      </c>
      <c r="E341" t="inlineStr">
        <is>
          <t>KARLSKRONA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27275-2020</t>
        </is>
      </c>
      <c r="B342" s="1" t="n">
        <v>43992</v>
      </c>
      <c r="C342" s="1" t="n">
        <v>45202</v>
      </c>
      <c r="D342" t="inlineStr">
        <is>
          <t>BLEKINGE LÄN</t>
        </is>
      </c>
      <c r="E342" t="inlineStr">
        <is>
          <t>KARLSKRONA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27452-2020</t>
        </is>
      </c>
      <c r="B343" s="1" t="n">
        <v>43993</v>
      </c>
      <c r="C343" s="1" t="n">
        <v>45202</v>
      </c>
      <c r="D343" t="inlineStr">
        <is>
          <t>BLEKINGE LÄN</t>
        </is>
      </c>
      <c r="E343" t="inlineStr">
        <is>
          <t>KARLSKRONA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29566-2020</t>
        </is>
      </c>
      <c r="B344" s="1" t="n">
        <v>44005</v>
      </c>
      <c r="C344" s="1" t="n">
        <v>45202</v>
      </c>
      <c r="D344" t="inlineStr">
        <is>
          <t>BLEKINGE LÄN</t>
        </is>
      </c>
      <c r="E344" t="inlineStr">
        <is>
          <t>KARLSKRONA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29937-2020</t>
        </is>
      </c>
      <c r="B345" s="1" t="n">
        <v>44006</v>
      </c>
      <c r="C345" s="1" t="n">
        <v>45202</v>
      </c>
      <c r="D345" t="inlineStr">
        <is>
          <t>BLEKINGE LÄN</t>
        </is>
      </c>
      <c r="E345" t="inlineStr">
        <is>
          <t>KARLSKRONA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30182-2020</t>
        </is>
      </c>
      <c r="B346" s="1" t="n">
        <v>44007</v>
      </c>
      <c r="C346" s="1" t="n">
        <v>45202</v>
      </c>
      <c r="D346" t="inlineStr">
        <is>
          <t>BLEKINGE LÄN</t>
        </is>
      </c>
      <c r="E346" t="inlineStr">
        <is>
          <t>KARLSKRONA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30725-2020</t>
        </is>
      </c>
      <c r="B347" s="1" t="n">
        <v>44008</v>
      </c>
      <c r="C347" s="1" t="n">
        <v>45202</v>
      </c>
      <c r="D347" t="inlineStr">
        <is>
          <t>BLEKINGE LÄN</t>
        </is>
      </c>
      <c r="E347" t="inlineStr">
        <is>
          <t>KARLSKRONA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31962-2020</t>
        </is>
      </c>
      <c r="B348" s="1" t="n">
        <v>44014</v>
      </c>
      <c r="C348" s="1" t="n">
        <v>45202</v>
      </c>
      <c r="D348" t="inlineStr">
        <is>
          <t>BLEKINGE LÄN</t>
        </is>
      </c>
      <c r="E348" t="inlineStr">
        <is>
          <t>KARLSKRONA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32097-2020</t>
        </is>
      </c>
      <c r="B349" s="1" t="n">
        <v>44015</v>
      </c>
      <c r="C349" s="1" t="n">
        <v>45202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32575-2020</t>
        </is>
      </c>
      <c r="B350" s="1" t="n">
        <v>44018</v>
      </c>
      <c r="C350" s="1" t="n">
        <v>45202</v>
      </c>
      <c r="D350" t="inlineStr">
        <is>
          <t>BLEKINGE LÄN</t>
        </is>
      </c>
      <c r="E350" t="inlineStr">
        <is>
          <t>KARLSKRONA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32927-2020</t>
        </is>
      </c>
      <c r="B351" s="1" t="n">
        <v>44019</v>
      </c>
      <c r="C351" s="1" t="n">
        <v>45202</v>
      </c>
      <c r="D351" t="inlineStr">
        <is>
          <t>BLEKINGE LÄN</t>
        </is>
      </c>
      <c r="E351" t="inlineStr">
        <is>
          <t>KARLSKRONA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33954-2020</t>
        </is>
      </c>
      <c r="B352" s="1" t="n">
        <v>44026</v>
      </c>
      <c r="C352" s="1" t="n">
        <v>45202</v>
      </c>
      <c r="D352" t="inlineStr">
        <is>
          <t>BLEKINGE LÄN</t>
        </is>
      </c>
      <c r="E352" t="inlineStr">
        <is>
          <t>KARLSKRONA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35031-2020</t>
        </is>
      </c>
      <c r="B353" s="1" t="n">
        <v>44039</v>
      </c>
      <c r="C353" s="1" t="n">
        <v>45202</v>
      </c>
      <c r="D353" t="inlineStr">
        <is>
          <t>BLEKINGE LÄN</t>
        </is>
      </c>
      <c r="E353" t="inlineStr">
        <is>
          <t>KARLSKRONA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35754-2020</t>
        </is>
      </c>
      <c r="B354" s="1" t="n">
        <v>44046</v>
      </c>
      <c r="C354" s="1" t="n">
        <v>45202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36065-2020</t>
        </is>
      </c>
      <c r="B355" s="1" t="n">
        <v>44048</v>
      </c>
      <c r="C355" s="1" t="n">
        <v>45202</v>
      </c>
      <c r="D355" t="inlineStr">
        <is>
          <t>BLEKINGE LÄN</t>
        </is>
      </c>
      <c r="E355" t="inlineStr">
        <is>
          <t>KARLSKRONA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36806-2020</t>
        </is>
      </c>
      <c r="B356" s="1" t="n">
        <v>44053</v>
      </c>
      <c r="C356" s="1" t="n">
        <v>45202</v>
      </c>
      <c r="D356" t="inlineStr">
        <is>
          <t>BLEKINGE LÄN</t>
        </is>
      </c>
      <c r="E356" t="inlineStr">
        <is>
          <t>KARLSKRONA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36878-2020</t>
        </is>
      </c>
      <c r="B357" s="1" t="n">
        <v>44053</v>
      </c>
      <c r="C357" s="1" t="n">
        <v>45202</v>
      </c>
      <c r="D357" t="inlineStr">
        <is>
          <t>BLEKINGE LÄN</t>
        </is>
      </c>
      <c r="E357" t="inlineStr">
        <is>
          <t>KARLSKRONA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36873-2020</t>
        </is>
      </c>
      <c r="B358" s="1" t="n">
        <v>44053</v>
      </c>
      <c r="C358" s="1" t="n">
        <v>45202</v>
      </c>
      <c r="D358" t="inlineStr">
        <is>
          <t>BLEKINGE LÄN</t>
        </is>
      </c>
      <c r="E358" t="inlineStr">
        <is>
          <t>KARLSKRONA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37218-2020</t>
        </is>
      </c>
      <c r="B359" s="1" t="n">
        <v>44054</v>
      </c>
      <c r="C359" s="1" t="n">
        <v>45202</v>
      </c>
      <c r="D359" t="inlineStr">
        <is>
          <t>BLEKINGE LÄN</t>
        </is>
      </c>
      <c r="E359" t="inlineStr">
        <is>
          <t>KARLSKRONA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37484-2020</t>
        </is>
      </c>
      <c r="B360" s="1" t="n">
        <v>44055</v>
      </c>
      <c r="C360" s="1" t="n">
        <v>45202</v>
      </c>
      <c r="D360" t="inlineStr">
        <is>
          <t>BLEKINGE LÄN</t>
        </is>
      </c>
      <c r="E360" t="inlineStr">
        <is>
          <t>KARLSKRONA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37480-2020</t>
        </is>
      </c>
      <c r="B361" s="1" t="n">
        <v>44055</v>
      </c>
      <c r="C361" s="1" t="n">
        <v>45202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37485-2020</t>
        </is>
      </c>
      <c r="B362" s="1" t="n">
        <v>44055</v>
      </c>
      <c r="C362" s="1" t="n">
        <v>45202</v>
      </c>
      <c r="D362" t="inlineStr">
        <is>
          <t>BLEKINGE LÄN</t>
        </is>
      </c>
      <c r="E362" t="inlineStr">
        <is>
          <t>KARLSKRONA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37482-2020</t>
        </is>
      </c>
      <c r="B363" s="1" t="n">
        <v>44055</v>
      </c>
      <c r="C363" s="1" t="n">
        <v>45202</v>
      </c>
      <c r="D363" t="inlineStr">
        <is>
          <t>BLEKINGE LÄN</t>
        </is>
      </c>
      <c r="E363" t="inlineStr">
        <is>
          <t>KARLSKRONA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38061-2020</t>
        </is>
      </c>
      <c r="B364" s="1" t="n">
        <v>44057</v>
      </c>
      <c r="C364" s="1" t="n">
        <v>45202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38264-2020</t>
        </is>
      </c>
      <c r="B365" s="1" t="n">
        <v>44060</v>
      </c>
      <c r="C365" s="1" t="n">
        <v>45202</v>
      </c>
      <c r="D365" t="inlineStr">
        <is>
          <t>BLEKINGE LÄN</t>
        </is>
      </c>
      <c r="E365" t="inlineStr">
        <is>
          <t>KARLSKRONA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38306-2020</t>
        </is>
      </c>
      <c r="B366" s="1" t="n">
        <v>44060</v>
      </c>
      <c r="C366" s="1" t="n">
        <v>45202</v>
      </c>
      <c r="D366" t="inlineStr">
        <is>
          <t>BLEKINGE LÄN</t>
        </is>
      </c>
      <c r="E366" t="inlineStr">
        <is>
          <t>KARLSKRONA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38416-2020</t>
        </is>
      </c>
      <c r="B367" s="1" t="n">
        <v>44060</v>
      </c>
      <c r="C367" s="1" t="n">
        <v>45202</v>
      </c>
      <c r="D367" t="inlineStr">
        <is>
          <t>BLEKINGE LÄN</t>
        </is>
      </c>
      <c r="E367" t="inlineStr">
        <is>
          <t>KARLSKRONA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38808-2020</t>
        </is>
      </c>
      <c r="B368" s="1" t="n">
        <v>44062</v>
      </c>
      <c r="C368" s="1" t="n">
        <v>45202</v>
      </c>
      <c r="D368" t="inlineStr">
        <is>
          <t>BLEKINGE LÄN</t>
        </is>
      </c>
      <c r="E368" t="inlineStr">
        <is>
          <t>KARLSKRONA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38833-2020</t>
        </is>
      </c>
      <c r="B369" s="1" t="n">
        <v>44062</v>
      </c>
      <c r="C369" s="1" t="n">
        <v>45202</v>
      </c>
      <c r="D369" t="inlineStr">
        <is>
          <t>BLEKINGE LÄN</t>
        </is>
      </c>
      <c r="E369" t="inlineStr">
        <is>
          <t>KARLSKRONA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39039-2020</t>
        </is>
      </c>
      <c r="B370" s="1" t="n">
        <v>44062</v>
      </c>
      <c r="C370" s="1" t="n">
        <v>45202</v>
      </c>
      <c r="D370" t="inlineStr">
        <is>
          <t>BLEKINGE LÄN</t>
        </is>
      </c>
      <c r="E370" t="inlineStr">
        <is>
          <t>KARLSKRONA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41198-2020</t>
        </is>
      </c>
      <c r="B371" s="1" t="n">
        <v>44071</v>
      </c>
      <c r="C371" s="1" t="n">
        <v>45202</v>
      </c>
      <c r="D371" t="inlineStr">
        <is>
          <t>BLEKINGE LÄN</t>
        </is>
      </c>
      <c r="E371" t="inlineStr">
        <is>
          <t>KARLSKRONA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41524-2020</t>
        </is>
      </c>
      <c r="B372" s="1" t="n">
        <v>44074</v>
      </c>
      <c r="C372" s="1" t="n">
        <v>45202</v>
      </c>
      <c r="D372" t="inlineStr">
        <is>
          <t>BLEKINGE LÄN</t>
        </is>
      </c>
      <c r="E372" t="inlineStr">
        <is>
          <t>KARLSKRONA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42216-2020</t>
        </is>
      </c>
      <c r="B373" s="1" t="n">
        <v>44075</v>
      </c>
      <c r="C373" s="1" t="n">
        <v>45202</v>
      </c>
      <c r="D373" t="inlineStr">
        <is>
          <t>BLEKINGE LÄN</t>
        </is>
      </c>
      <c r="E373" t="inlineStr">
        <is>
          <t>KARLSKRONA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43140-2020</t>
        </is>
      </c>
      <c r="B374" s="1" t="n">
        <v>44080</v>
      </c>
      <c r="C374" s="1" t="n">
        <v>45202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43364-2020</t>
        </is>
      </c>
      <c r="B375" s="1" t="n">
        <v>44081</v>
      </c>
      <c r="C375" s="1" t="n">
        <v>45202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44028-2020</t>
        </is>
      </c>
      <c r="B376" s="1" t="n">
        <v>44083</v>
      </c>
      <c r="C376" s="1" t="n">
        <v>45202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45093-2020</t>
        </is>
      </c>
      <c r="B377" s="1" t="n">
        <v>44088</v>
      </c>
      <c r="C377" s="1" t="n">
        <v>45202</v>
      </c>
      <c r="D377" t="inlineStr">
        <is>
          <t>BLEKINGE LÄN</t>
        </is>
      </c>
      <c r="E377" t="inlineStr">
        <is>
          <t>KARLSKRONA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45014-2020</t>
        </is>
      </c>
      <c r="B378" s="1" t="n">
        <v>44088</v>
      </c>
      <c r="C378" s="1" t="n">
        <v>45202</v>
      </c>
      <c r="D378" t="inlineStr">
        <is>
          <t>BLEKINGE LÄN</t>
        </is>
      </c>
      <c r="E378" t="inlineStr">
        <is>
          <t>KARLSKRONA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45587-2020</t>
        </is>
      </c>
      <c r="B379" s="1" t="n">
        <v>44090</v>
      </c>
      <c r="C379" s="1" t="n">
        <v>45202</v>
      </c>
      <c r="D379" t="inlineStr">
        <is>
          <t>BLEKINGE LÄN</t>
        </is>
      </c>
      <c r="E379" t="inlineStr">
        <is>
          <t>KARLSKRONA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45634-2020</t>
        </is>
      </c>
      <c r="B380" s="1" t="n">
        <v>44090</v>
      </c>
      <c r="C380" s="1" t="n">
        <v>45202</v>
      </c>
      <c r="D380" t="inlineStr">
        <is>
          <t>BLEKINGE LÄN</t>
        </is>
      </c>
      <c r="E380" t="inlineStr">
        <is>
          <t>KARLSKRONA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45656-2020</t>
        </is>
      </c>
      <c r="B381" s="1" t="n">
        <v>44090</v>
      </c>
      <c r="C381" s="1" t="n">
        <v>45202</v>
      </c>
      <c r="D381" t="inlineStr">
        <is>
          <t>BLEKINGE LÄN</t>
        </is>
      </c>
      <c r="E381" t="inlineStr">
        <is>
          <t>KARLSKRONA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48658-2020</t>
        </is>
      </c>
      <c r="B382" s="1" t="n">
        <v>44103</v>
      </c>
      <c r="C382" s="1" t="n">
        <v>45202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51592-2020</t>
        </is>
      </c>
      <c r="B383" s="1" t="n">
        <v>44113</v>
      </c>
      <c r="C383" s="1" t="n">
        <v>45202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51563-2020</t>
        </is>
      </c>
      <c r="B384" s="1" t="n">
        <v>44113</v>
      </c>
      <c r="C384" s="1" t="n">
        <v>45202</v>
      </c>
      <c r="D384" t="inlineStr">
        <is>
          <t>BLEKINGE LÄN</t>
        </is>
      </c>
      <c r="E384" t="inlineStr">
        <is>
          <t>KARLSKRONA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53144-2020</t>
        </is>
      </c>
      <c r="B385" s="1" t="n">
        <v>44120</v>
      </c>
      <c r="C385" s="1" t="n">
        <v>45202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53124-2020</t>
        </is>
      </c>
      <c r="B386" s="1" t="n">
        <v>44120</v>
      </c>
      <c r="C386" s="1" t="n">
        <v>45202</v>
      </c>
      <c r="D386" t="inlineStr">
        <is>
          <t>BLEKINGE LÄN</t>
        </is>
      </c>
      <c r="E386" t="inlineStr">
        <is>
          <t>KARLSKRONA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53396-2020</t>
        </is>
      </c>
      <c r="B387" s="1" t="n">
        <v>44123</v>
      </c>
      <c r="C387" s="1" t="n">
        <v>45202</v>
      </c>
      <c r="D387" t="inlineStr">
        <is>
          <t>BLEKINGE LÄN</t>
        </is>
      </c>
      <c r="E387" t="inlineStr">
        <is>
          <t>KARLSKRONA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53809-2020</t>
        </is>
      </c>
      <c r="B388" s="1" t="n">
        <v>44124</v>
      </c>
      <c r="C388" s="1" t="n">
        <v>45202</v>
      </c>
      <c r="D388" t="inlineStr">
        <is>
          <t>BLEKINGE LÄN</t>
        </is>
      </c>
      <c r="E388" t="inlineStr">
        <is>
          <t>KARLSKRONA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53808-2020</t>
        </is>
      </c>
      <c r="B389" s="1" t="n">
        <v>44124</v>
      </c>
      <c r="C389" s="1" t="n">
        <v>45202</v>
      </c>
      <c r="D389" t="inlineStr">
        <is>
          <t>BLEKINGE LÄN</t>
        </is>
      </c>
      <c r="E389" t="inlineStr">
        <is>
          <t>KARLSKRONA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53940-2020</t>
        </is>
      </c>
      <c r="B390" s="1" t="n">
        <v>44125</v>
      </c>
      <c r="C390" s="1" t="n">
        <v>45202</v>
      </c>
      <c r="D390" t="inlineStr">
        <is>
          <t>BLEKINGE LÄN</t>
        </is>
      </c>
      <c r="E390" t="inlineStr">
        <is>
          <t>KARLSKRONA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54604-2020</t>
        </is>
      </c>
      <c r="B391" s="1" t="n">
        <v>44127</v>
      </c>
      <c r="C391" s="1" t="n">
        <v>45202</v>
      </c>
      <c r="D391" t="inlineStr">
        <is>
          <t>BLEKINGE LÄN</t>
        </is>
      </c>
      <c r="E391" t="inlineStr">
        <is>
          <t>KARLSKRONA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55966-2020</t>
        </is>
      </c>
      <c r="B392" s="1" t="n">
        <v>44131</v>
      </c>
      <c r="C392" s="1" t="n">
        <v>45202</v>
      </c>
      <c r="D392" t="inlineStr">
        <is>
          <t>BLEKINGE LÄN</t>
        </is>
      </c>
      <c r="E392" t="inlineStr">
        <is>
          <t>KARLSKRONA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55715-2020</t>
        </is>
      </c>
      <c r="B393" s="1" t="n">
        <v>44132</v>
      </c>
      <c r="C393" s="1" t="n">
        <v>45202</v>
      </c>
      <c r="D393" t="inlineStr">
        <is>
          <t>BLEKINGE LÄN</t>
        </is>
      </c>
      <c r="E393" t="inlineStr">
        <is>
          <t>KARLSKRONA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56069-2020</t>
        </is>
      </c>
      <c r="B394" s="1" t="n">
        <v>44132</v>
      </c>
      <c r="C394" s="1" t="n">
        <v>45202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56073-2020</t>
        </is>
      </c>
      <c r="B395" s="1" t="n">
        <v>44132</v>
      </c>
      <c r="C395" s="1" t="n">
        <v>45202</v>
      </c>
      <c r="D395" t="inlineStr">
        <is>
          <t>BLEKINGE LÄN</t>
        </is>
      </c>
      <c r="E395" t="inlineStr">
        <is>
          <t>KARLSKRONA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55722-2020</t>
        </is>
      </c>
      <c r="B396" s="1" t="n">
        <v>44132</v>
      </c>
      <c r="C396" s="1" t="n">
        <v>45202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56051-2020</t>
        </is>
      </c>
      <c r="B397" s="1" t="n">
        <v>44132</v>
      </c>
      <c r="C397" s="1" t="n">
        <v>45202</v>
      </c>
      <c r="D397" t="inlineStr">
        <is>
          <t>BLEKINGE LÄN</t>
        </is>
      </c>
      <c r="E397" t="inlineStr">
        <is>
          <t>KARLSKRONA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56063-2020</t>
        </is>
      </c>
      <c r="B398" s="1" t="n">
        <v>44133</v>
      </c>
      <c r="C398" s="1" t="n">
        <v>45202</v>
      </c>
      <c r="D398" t="inlineStr">
        <is>
          <t>BLEKINGE LÄN</t>
        </is>
      </c>
      <c r="E398" t="inlineStr">
        <is>
          <t>KARLSKRONA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58795-2020</t>
        </is>
      </c>
      <c r="B399" s="1" t="n">
        <v>44139</v>
      </c>
      <c r="C399" s="1" t="n">
        <v>45202</v>
      </c>
      <c r="D399" t="inlineStr">
        <is>
          <t>BLEKINGE LÄN</t>
        </is>
      </c>
      <c r="E399" t="inlineStr">
        <is>
          <t>KARLSKRONA</t>
        </is>
      </c>
      <c r="G399" t="n">
        <v>10.2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58786-2020</t>
        </is>
      </c>
      <c r="B400" s="1" t="n">
        <v>44139</v>
      </c>
      <c r="C400" s="1" t="n">
        <v>45202</v>
      </c>
      <c r="D400" t="inlineStr">
        <is>
          <t>BLEKINGE LÄN</t>
        </is>
      </c>
      <c r="E400" t="inlineStr">
        <is>
          <t>KARLSKRONA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57670-2020</t>
        </is>
      </c>
      <c r="B401" s="1" t="n">
        <v>44140</v>
      </c>
      <c r="C401" s="1" t="n">
        <v>45202</v>
      </c>
      <c r="D401" t="inlineStr">
        <is>
          <t>BLEKINGE LÄN</t>
        </is>
      </c>
      <c r="E401" t="inlineStr">
        <is>
          <t>KARLSKRONA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57917-2020</t>
        </is>
      </c>
      <c r="B402" s="1" t="n">
        <v>44140</v>
      </c>
      <c r="C402" s="1" t="n">
        <v>45202</v>
      </c>
      <c r="D402" t="inlineStr">
        <is>
          <t>BLEKINGE LÄN</t>
        </is>
      </c>
      <c r="E402" t="inlineStr">
        <is>
          <t>KARLSKRONA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57675-2020</t>
        </is>
      </c>
      <c r="B403" s="1" t="n">
        <v>44140</v>
      </c>
      <c r="C403" s="1" t="n">
        <v>45202</v>
      </c>
      <c r="D403" t="inlineStr">
        <is>
          <t>BLEKINGE LÄN</t>
        </is>
      </c>
      <c r="E403" t="inlineStr">
        <is>
          <t>KARLSKRONA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58108-2020</t>
        </is>
      </c>
      <c r="B404" s="1" t="n">
        <v>44144</v>
      </c>
      <c r="C404" s="1" t="n">
        <v>45202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58908-2020</t>
        </is>
      </c>
      <c r="B405" s="1" t="n">
        <v>44146</v>
      </c>
      <c r="C405" s="1" t="n">
        <v>45202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58976-2020</t>
        </is>
      </c>
      <c r="B406" s="1" t="n">
        <v>44146</v>
      </c>
      <c r="C406" s="1" t="n">
        <v>45202</v>
      </c>
      <c r="D406" t="inlineStr">
        <is>
          <t>BLEKINGE LÄN</t>
        </is>
      </c>
      <c r="E406" t="inlineStr">
        <is>
          <t>KARLSKRONA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60388-2020</t>
        </is>
      </c>
      <c r="B407" s="1" t="n">
        <v>44152</v>
      </c>
      <c r="C407" s="1" t="n">
        <v>45202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60558-2020</t>
        </is>
      </c>
      <c r="B408" s="1" t="n">
        <v>44153</v>
      </c>
      <c r="C408" s="1" t="n">
        <v>45202</v>
      </c>
      <c r="D408" t="inlineStr">
        <is>
          <t>BLEKINGE LÄN</t>
        </is>
      </c>
      <c r="E408" t="inlineStr">
        <is>
          <t>KARLSKRONA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61099-2020</t>
        </is>
      </c>
      <c r="B409" s="1" t="n">
        <v>44154</v>
      </c>
      <c r="C409" s="1" t="n">
        <v>45202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63846-2020</t>
        </is>
      </c>
      <c r="B410" s="1" t="n">
        <v>44166</v>
      </c>
      <c r="C410" s="1" t="n">
        <v>45202</v>
      </c>
      <c r="D410" t="inlineStr">
        <is>
          <t>BLEKINGE LÄN</t>
        </is>
      </c>
      <c r="E410" t="inlineStr">
        <is>
          <t>KARLSKRONA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64075-2020</t>
        </is>
      </c>
      <c r="B411" s="1" t="n">
        <v>44167</v>
      </c>
      <c r="C411" s="1" t="n">
        <v>45202</v>
      </c>
      <c r="D411" t="inlineStr">
        <is>
          <t>BLEKINGE LÄN</t>
        </is>
      </c>
      <c r="E411" t="inlineStr">
        <is>
          <t>KARLSKRONA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65346-2020</t>
        </is>
      </c>
      <c r="B412" s="1" t="n">
        <v>44169</v>
      </c>
      <c r="C412" s="1" t="n">
        <v>45202</v>
      </c>
      <c r="D412" t="inlineStr">
        <is>
          <t>BLEKINGE LÄN</t>
        </is>
      </c>
      <c r="E412" t="inlineStr">
        <is>
          <t>KARLSKRONA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65790-2020</t>
        </is>
      </c>
      <c r="B413" s="1" t="n">
        <v>44174</v>
      </c>
      <c r="C413" s="1" t="n">
        <v>45202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66620-2020</t>
        </is>
      </c>
      <c r="B414" s="1" t="n">
        <v>44179</v>
      </c>
      <c r="C414" s="1" t="n">
        <v>45202</v>
      </c>
      <c r="D414" t="inlineStr">
        <is>
          <t>BLEKINGE LÄN</t>
        </is>
      </c>
      <c r="E414" t="inlineStr">
        <is>
          <t>KARLSKRONA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67070-2020</t>
        </is>
      </c>
      <c r="B415" s="1" t="n">
        <v>44179</v>
      </c>
      <c r="C415" s="1" t="n">
        <v>45202</v>
      </c>
      <c r="D415" t="inlineStr">
        <is>
          <t>BLEKINGE LÄN</t>
        </is>
      </c>
      <c r="E415" t="inlineStr">
        <is>
          <t>KARLSKRONA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68579-2020</t>
        </is>
      </c>
      <c r="B416" s="1" t="n">
        <v>44186</v>
      </c>
      <c r="C416" s="1" t="n">
        <v>45202</v>
      </c>
      <c r="D416" t="inlineStr">
        <is>
          <t>BLEKINGE LÄN</t>
        </is>
      </c>
      <c r="E416" t="inlineStr">
        <is>
          <t>KARLSKRONA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69142-2020</t>
        </is>
      </c>
      <c r="B417" s="1" t="n">
        <v>44188</v>
      </c>
      <c r="C417" s="1" t="n">
        <v>45202</v>
      </c>
      <c r="D417" t="inlineStr">
        <is>
          <t>BLEKINGE LÄN</t>
        </is>
      </c>
      <c r="E417" t="inlineStr">
        <is>
          <t>KARLSKRONA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69049-2020</t>
        </is>
      </c>
      <c r="B418" s="1" t="n">
        <v>44188</v>
      </c>
      <c r="C418" s="1" t="n">
        <v>45202</v>
      </c>
      <c r="D418" t="inlineStr">
        <is>
          <t>BLEKINGE LÄN</t>
        </is>
      </c>
      <c r="E418" t="inlineStr">
        <is>
          <t>KARLSKRONA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160-2021</t>
        </is>
      </c>
      <c r="B419" s="1" t="n">
        <v>44200</v>
      </c>
      <c r="C419" s="1" t="n">
        <v>45202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656-2021</t>
        </is>
      </c>
      <c r="B420" s="1" t="n">
        <v>44202</v>
      </c>
      <c r="C420" s="1" t="n">
        <v>45202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739-2021</t>
        </is>
      </c>
      <c r="B421" s="1" t="n">
        <v>44204</v>
      </c>
      <c r="C421" s="1" t="n">
        <v>45202</v>
      </c>
      <c r="D421" t="inlineStr">
        <is>
          <t>BLEKINGE LÄN</t>
        </is>
      </c>
      <c r="E421" t="inlineStr">
        <is>
          <t>KARLSKRONA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728-2021</t>
        </is>
      </c>
      <c r="B422" s="1" t="n">
        <v>44204</v>
      </c>
      <c r="C422" s="1" t="n">
        <v>45202</v>
      </c>
      <c r="D422" t="inlineStr">
        <is>
          <t>BLEKINGE LÄN</t>
        </is>
      </c>
      <c r="E422" t="inlineStr">
        <is>
          <t>KARLSKRONA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758-2021</t>
        </is>
      </c>
      <c r="B423" s="1" t="n">
        <v>44204</v>
      </c>
      <c r="C423" s="1" t="n">
        <v>45202</v>
      </c>
      <c r="D423" t="inlineStr">
        <is>
          <t>BLEKINGE LÄN</t>
        </is>
      </c>
      <c r="E423" t="inlineStr">
        <is>
          <t>KARLSKRONA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929-2021</t>
        </is>
      </c>
      <c r="B424" s="1" t="n">
        <v>44207</v>
      </c>
      <c r="C424" s="1" t="n">
        <v>45202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1380-2021</t>
        </is>
      </c>
      <c r="B425" s="1" t="n">
        <v>44208</v>
      </c>
      <c r="C425" s="1" t="n">
        <v>45202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1456-2021</t>
        </is>
      </c>
      <c r="B426" s="1" t="n">
        <v>44208</v>
      </c>
      <c r="C426" s="1" t="n">
        <v>45202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1458-2021</t>
        </is>
      </c>
      <c r="B427" s="1" t="n">
        <v>44208</v>
      </c>
      <c r="C427" s="1" t="n">
        <v>45202</v>
      </c>
      <c r="D427" t="inlineStr">
        <is>
          <t>BLEKINGE LÄN</t>
        </is>
      </c>
      <c r="E427" t="inlineStr">
        <is>
          <t>KARLSKRONA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1676-2021</t>
        </is>
      </c>
      <c r="B428" s="1" t="n">
        <v>44209</v>
      </c>
      <c r="C428" s="1" t="n">
        <v>45202</v>
      </c>
      <c r="D428" t="inlineStr">
        <is>
          <t>BLEKINGE LÄN</t>
        </is>
      </c>
      <c r="E428" t="inlineStr">
        <is>
          <t>KARLSKRONA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2513-2021</t>
        </is>
      </c>
      <c r="B429" s="1" t="n">
        <v>44211</v>
      </c>
      <c r="C429" s="1" t="n">
        <v>45202</v>
      </c>
      <c r="D429" t="inlineStr">
        <is>
          <t>BLEKINGE LÄN</t>
        </is>
      </c>
      <c r="E429" t="inlineStr">
        <is>
          <t>KARLSKRONA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3269-2021</t>
        </is>
      </c>
      <c r="B430" s="1" t="n">
        <v>44217</v>
      </c>
      <c r="C430" s="1" t="n">
        <v>45202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4312-2021</t>
        </is>
      </c>
      <c r="B431" s="1" t="n">
        <v>44222</v>
      </c>
      <c r="C431" s="1" t="n">
        <v>45202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4143-2021</t>
        </is>
      </c>
      <c r="B432" s="1" t="n">
        <v>44223</v>
      </c>
      <c r="C432" s="1" t="n">
        <v>45202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4713-2021</t>
        </is>
      </c>
      <c r="B433" s="1" t="n">
        <v>44225</v>
      </c>
      <c r="C433" s="1" t="n">
        <v>45202</v>
      </c>
      <c r="D433" t="inlineStr">
        <is>
          <t>BLEKINGE LÄN</t>
        </is>
      </c>
      <c r="E433" t="inlineStr">
        <is>
          <t>KARLSKRONA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4785-2021</t>
        </is>
      </c>
      <c r="B434" s="1" t="n">
        <v>44225</v>
      </c>
      <c r="C434" s="1" t="n">
        <v>45202</v>
      </c>
      <c r="D434" t="inlineStr">
        <is>
          <t>BLEKINGE LÄN</t>
        </is>
      </c>
      <c r="E434" t="inlineStr">
        <is>
          <t>KARLSKRONA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4709-2021</t>
        </is>
      </c>
      <c r="B435" s="1" t="n">
        <v>44225</v>
      </c>
      <c r="C435" s="1" t="n">
        <v>45202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5626-2021</t>
        </is>
      </c>
      <c r="B436" s="1" t="n">
        <v>44230</v>
      </c>
      <c r="C436" s="1" t="n">
        <v>45202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6419-2021</t>
        </is>
      </c>
      <c r="B437" s="1" t="n">
        <v>44235</v>
      </c>
      <c r="C437" s="1" t="n">
        <v>45202</v>
      </c>
      <c r="D437" t="inlineStr">
        <is>
          <t>BLEKINGE LÄN</t>
        </is>
      </c>
      <c r="E437" t="inlineStr">
        <is>
          <t>KARLSKRONA</t>
        </is>
      </c>
      <c r="G437" t="n">
        <v>14.9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6229-2021</t>
        </is>
      </c>
      <c r="B438" s="1" t="n">
        <v>44235</v>
      </c>
      <c r="C438" s="1" t="n">
        <v>45202</v>
      </c>
      <c r="D438" t="inlineStr">
        <is>
          <t>BLEKINGE LÄN</t>
        </is>
      </c>
      <c r="E438" t="inlineStr">
        <is>
          <t>KARLSKRONA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6413-2021</t>
        </is>
      </c>
      <c r="B439" s="1" t="n">
        <v>44235</v>
      </c>
      <c r="C439" s="1" t="n">
        <v>45202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6411-2021</t>
        </is>
      </c>
      <c r="B440" s="1" t="n">
        <v>44235</v>
      </c>
      <c r="C440" s="1" t="n">
        <v>45202</v>
      </c>
      <c r="D440" t="inlineStr">
        <is>
          <t>BLEKINGE LÄN</t>
        </is>
      </c>
      <c r="E440" t="inlineStr">
        <is>
          <t>KARLSKRONA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7600-2021</t>
        </is>
      </c>
      <c r="B441" s="1" t="n">
        <v>44241</v>
      </c>
      <c r="C441" s="1" t="n">
        <v>45202</v>
      </c>
      <c r="D441" t="inlineStr">
        <is>
          <t>BLEKINGE LÄN</t>
        </is>
      </c>
      <c r="E441" t="inlineStr">
        <is>
          <t>KARLSKRONA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9884-2021</t>
        </is>
      </c>
      <c r="B442" s="1" t="n">
        <v>44253</v>
      </c>
      <c r="C442" s="1" t="n">
        <v>45202</v>
      </c>
      <c r="D442" t="inlineStr">
        <is>
          <t>BLEKINGE LÄN</t>
        </is>
      </c>
      <c r="E442" t="inlineStr">
        <is>
          <t>KARLSKRONA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10138-2021</t>
        </is>
      </c>
      <c r="B443" s="1" t="n">
        <v>44256</v>
      </c>
      <c r="C443" s="1" t="n">
        <v>45202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10325-2021</t>
        </is>
      </c>
      <c r="B444" s="1" t="n">
        <v>44257</v>
      </c>
      <c r="C444" s="1" t="n">
        <v>45202</v>
      </c>
      <c r="D444" t="inlineStr">
        <is>
          <t>BLEKINGE LÄN</t>
        </is>
      </c>
      <c r="E444" t="inlineStr">
        <is>
          <t>KARLSKRONA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10760-2021</t>
        </is>
      </c>
      <c r="B445" s="1" t="n">
        <v>44259</v>
      </c>
      <c r="C445" s="1" t="n">
        <v>45202</v>
      </c>
      <c r="D445" t="inlineStr">
        <is>
          <t>BLEKINGE LÄN</t>
        </is>
      </c>
      <c r="E445" t="inlineStr">
        <is>
          <t>KARLSKRONA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45202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12488-2021</t>
        </is>
      </c>
      <c r="B447" s="1" t="n">
        <v>44267</v>
      </c>
      <c r="C447" s="1" t="n">
        <v>45202</v>
      </c>
      <c r="D447" t="inlineStr">
        <is>
          <t>BLEKINGE LÄN</t>
        </is>
      </c>
      <c r="E447" t="inlineStr">
        <is>
          <t>KARLSKRONA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12333-2021</t>
        </is>
      </c>
      <c r="B448" s="1" t="n">
        <v>44267</v>
      </c>
      <c r="C448" s="1" t="n">
        <v>45202</v>
      </c>
      <c r="D448" t="inlineStr">
        <is>
          <t>BLEKINGE LÄN</t>
        </is>
      </c>
      <c r="E448" t="inlineStr">
        <is>
          <t>KARLSKRONA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12604-2021</t>
        </is>
      </c>
      <c r="B449" s="1" t="n">
        <v>44270</v>
      </c>
      <c r="C449" s="1" t="n">
        <v>45202</v>
      </c>
      <c r="D449" t="inlineStr">
        <is>
          <t>BLEKINGE LÄN</t>
        </is>
      </c>
      <c r="E449" t="inlineStr">
        <is>
          <t>KARLSKRONA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13837-2021</t>
        </is>
      </c>
      <c r="B450" s="1" t="n">
        <v>44275</v>
      </c>
      <c r="C450" s="1" t="n">
        <v>45202</v>
      </c>
      <c r="D450" t="inlineStr">
        <is>
          <t>BLEKINGE LÄN</t>
        </is>
      </c>
      <c r="E450" t="inlineStr">
        <is>
          <t>KARLSKRONA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14530-2021</t>
        </is>
      </c>
      <c r="B451" s="1" t="n">
        <v>44279</v>
      </c>
      <c r="C451" s="1" t="n">
        <v>45202</v>
      </c>
      <c r="D451" t="inlineStr">
        <is>
          <t>BLEKINGE LÄN</t>
        </is>
      </c>
      <c r="E451" t="inlineStr">
        <is>
          <t>KARLSKRONA</t>
        </is>
      </c>
      <c r="G451" t="n">
        <v>10.1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14971-2021</t>
        </is>
      </c>
      <c r="B452" s="1" t="n">
        <v>44281</v>
      </c>
      <c r="C452" s="1" t="n">
        <v>45202</v>
      </c>
      <c r="D452" t="inlineStr">
        <is>
          <t>BLEKINGE LÄN</t>
        </is>
      </c>
      <c r="E452" t="inlineStr">
        <is>
          <t>KARLSKRONA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15221-2021</t>
        </is>
      </c>
      <c r="B453" s="1" t="n">
        <v>44284</v>
      </c>
      <c r="C453" s="1" t="n">
        <v>45202</v>
      </c>
      <c r="D453" t="inlineStr">
        <is>
          <t>BLEKINGE LÄN</t>
        </is>
      </c>
      <c r="E453" t="inlineStr">
        <is>
          <t>KARLSKRONA</t>
        </is>
      </c>
      <c r="G453" t="n">
        <v>12.4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15266-2021</t>
        </is>
      </c>
      <c r="B454" s="1" t="n">
        <v>44284</v>
      </c>
      <c r="C454" s="1" t="n">
        <v>45202</v>
      </c>
      <c r="D454" t="inlineStr">
        <is>
          <t>BLEKINGE LÄN</t>
        </is>
      </c>
      <c r="E454" t="inlineStr">
        <is>
          <t>KARLSKRONA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15189-2021</t>
        </is>
      </c>
      <c r="B455" s="1" t="n">
        <v>44284</v>
      </c>
      <c r="C455" s="1" t="n">
        <v>45202</v>
      </c>
      <c r="D455" t="inlineStr">
        <is>
          <t>BLEKINGE LÄN</t>
        </is>
      </c>
      <c r="E455" t="inlineStr">
        <is>
          <t>KARLSKRONA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15462-2021</t>
        </is>
      </c>
      <c r="B456" s="1" t="n">
        <v>44285</v>
      </c>
      <c r="C456" s="1" t="n">
        <v>45202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15791-2021</t>
        </is>
      </c>
      <c r="B457" s="1" t="n">
        <v>44286</v>
      </c>
      <c r="C457" s="1" t="n">
        <v>45202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16267-2021</t>
        </is>
      </c>
      <c r="B458" s="1" t="n">
        <v>44292</v>
      </c>
      <c r="C458" s="1" t="n">
        <v>45202</v>
      </c>
      <c r="D458" t="inlineStr">
        <is>
          <t>BLEKINGE LÄN</t>
        </is>
      </c>
      <c r="E458" t="inlineStr">
        <is>
          <t>KARLSKRONA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17670-2021</t>
        </is>
      </c>
      <c r="B459" s="1" t="n">
        <v>44300</v>
      </c>
      <c r="C459" s="1" t="n">
        <v>45202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17647-2021</t>
        </is>
      </c>
      <c r="B460" s="1" t="n">
        <v>44300</v>
      </c>
      <c r="C460" s="1" t="n">
        <v>45202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18140-2021</t>
        </is>
      </c>
      <c r="B461" s="1" t="n">
        <v>44302</v>
      </c>
      <c r="C461" s="1" t="n">
        <v>45202</v>
      </c>
      <c r="D461" t="inlineStr">
        <is>
          <t>BLEKINGE LÄN</t>
        </is>
      </c>
      <c r="E461" t="inlineStr">
        <is>
          <t>KARLSKRONA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18242-2021</t>
        </is>
      </c>
      <c r="B462" s="1" t="n">
        <v>44302</v>
      </c>
      <c r="C462" s="1" t="n">
        <v>45202</v>
      </c>
      <c r="D462" t="inlineStr">
        <is>
          <t>BLEKINGE LÄN</t>
        </is>
      </c>
      <c r="E462" t="inlineStr">
        <is>
          <t>KARLSKRONA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18243-2021</t>
        </is>
      </c>
      <c r="B463" s="1" t="n">
        <v>44302</v>
      </c>
      <c r="C463" s="1" t="n">
        <v>45202</v>
      </c>
      <c r="D463" t="inlineStr">
        <is>
          <t>BLEKINGE LÄN</t>
        </is>
      </c>
      <c r="E463" t="inlineStr">
        <is>
          <t>KARLSKRONA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18136-2021</t>
        </is>
      </c>
      <c r="B464" s="1" t="n">
        <v>44302</v>
      </c>
      <c r="C464" s="1" t="n">
        <v>45202</v>
      </c>
      <c r="D464" t="inlineStr">
        <is>
          <t>BLEKINGE LÄN</t>
        </is>
      </c>
      <c r="E464" t="inlineStr">
        <is>
          <t>KARLSKRONA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18413-2021</t>
        </is>
      </c>
      <c r="B465" s="1" t="n">
        <v>44305</v>
      </c>
      <c r="C465" s="1" t="n">
        <v>45202</v>
      </c>
      <c r="D465" t="inlineStr">
        <is>
          <t>BLEKINGE LÄN</t>
        </is>
      </c>
      <c r="E465" t="inlineStr">
        <is>
          <t>KARLSKRONA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45202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18465-2021</t>
        </is>
      </c>
      <c r="B467" s="1" t="n">
        <v>44305</v>
      </c>
      <c r="C467" s="1" t="n">
        <v>45202</v>
      </c>
      <c r="D467" t="inlineStr">
        <is>
          <t>BLEKINGE LÄN</t>
        </is>
      </c>
      <c r="E467" t="inlineStr">
        <is>
          <t>KARLSKRONA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18656-2021</t>
        </is>
      </c>
      <c r="B468" s="1" t="n">
        <v>44306</v>
      </c>
      <c r="C468" s="1" t="n">
        <v>45202</v>
      </c>
      <c r="D468" t="inlineStr">
        <is>
          <t>BLEKINGE LÄN</t>
        </is>
      </c>
      <c r="E468" t="inlineStr">
        <is>
          <t>KARLSKRONA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19261-2021</t>
        </is>
      </c>
      <c r="B469" s="1" t="n">
        <v>44309</v>
      </c>
      <c r="C469" s="1" t="n">
        <v>45202</v>
      </c>
      <c r="D469" t="inlineStr">
        <is>
          <t>BLEKINGE LÄN</t>
        </is>
      </c>
      <c r="E469" t="inlineStr">
        <is>
          <t>KARLSKRONA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22008-2021</t>
        </is>
      </c>
      <c r="B470" s="1" t="n">
        <v>44323</v>
      </c>
      <c r="C470" s="1" t="n">
        <v>45202</v>
      </c>
      <c r="D470" t="inlineStr">
        <is>
          <t>BLEKINGE LÄN</t>
        </is>
      </c>
      <c r="E470" t="inlineStr">
        <is>
          <t>KARLSKRONA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22000-2021</t>
        </is>
      </c>
      <c r="B471" s="1" t="n">
        <v>44323</v>
      </c>
      <c r="C471" s="1" t="n">
        <v>45202</v>
      </c>
      <c r="D471" t="inlineStr">
        <is>
          <t>BLEKINGE LÄN</t>
        </is>
      </c>
      <c r="E471" t="inlineStr">
        <is>
          <t>KARLSKRONA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22176-2021</t>
        </is>
      </c>
      <c r="B472" s="1" t="n">
        <v>44325</v>
      </c>
      <c r="C472" s="1" t="n">
        <v>45202</v>
      </c>
      <c r="D472" t="inlineStr">
        <is>
          <t>BLEKINGE LÄN</t>
        </is>
      </c>
      <c r="E472" t="inlineStr">
        <is>
          <t>KARLSKRONA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22722-2021</t>
        </is>
      </c>
      <c r="B473" s="1" t="n">
        <v>44327</v>
      </c>
      <c r="C473" s="1" t="n">
        <v>45202</v>
      </c>
      <c r="D473" t="inlineStr">
        <is>
          <t>BLEKINGE LÄN</t>
        </is>
      </c>
      <c r="E473" t="inlineStr">
        <is>
          <t>KARLSKRONA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23326-2021</t>
        </is>
      </c>
      <c r="B474" s="1" t="n">
        <v>44333</v>
      </c>
      <c r="C474" s="1" t="n">
        <v>45202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25474-2021</t>
        </is>
      </c>
      <c r="B475" s="1" t="n">
        <v>44342</v>
      </c>
      <c r="C475" s="1" t="n">
        <v>45202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25326-2021</t>
        </is>
      </c>
      <c r="B476" s="1" t="n">
        <v>44342</v>
      </c>
      <c r="C476" s="1" t="n">
        <v>45202</v>
      </c>
      <c r="D476" t="inlineStr">
        <is>
          <t>BLEKINGE LÄN</t>
        </is>
      </c>
      <c r="E476" t="inlineStr">
        <is>
          <t>KARLSKRONA</t>
        </is>
      </c>
      <c r="G476" t="n">
        <v>18.5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25469-2021</t>
        </is>
      </c>
      <c r="B477" s="1" t="n">
        <v>44342</v>
      </c>
      <c r="C477" s="1" t="n">
        <v>45202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25472-2021</t>
        </is>
      </c>
      <c r="B478" s="1" t="n">
        <v>44342</v>
      </c>
      <c r="C478" s="1" t="n">
        <v>45202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25689-2021</t>
        </is>
      </c>
      <c r="B479" s="1" t="n">
        <v>44343</v>
      </c>
      <c r="C479" s="1" t="n">
        <v>45202</v>
      </c>
      <c r="D479" t="inlineStr">
        <is>
          <t>BLEKINGE LÄN</t>
        </is>
      </c>
      <c r="E479" t="inlineStr">
        <is>
          <t>KARLSKRONA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26790-2021</t>
        </is>
      </c>
      <c r="B480" s="1" t="n">
        <v>44349</v>
      </c>
      <c r="C480" s="1" t="n">
        <v>45202</v>
      </c>
      <c r="D480" t="inlineStr">
        <is>
          <t>BLEKINGE LÄN</t>
        </is>
      </c>
      <c r="E480" t="inlineStr">
        <is>
          <t>KARLSKRONA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27067-2021</t>
        </is>
      </c>
      <c r="B481" s="1" t="n">
        <v>44350</v>
      </c>
      <c r="C481" s="1" t="n">
        <v>45202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27130-2021</t>
        </is>
      </c>
      <c r="B482" s="1" t="n">
        <v>44350</v>
      </c>
      <c r="C482" s="1" t="n">
        <v>45202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27073-2021</t>
        </is>
      </c>
      <c r="B483" s="1" t="n">
        <v>44350</v>
      </c>
      <c r="C483" s="1" t="n">
        <v>45202</v>
      </c>
      <c r="D483" t="inlineStr">
        <is>
          <t>BLEKINGE LÄN</t>
        </is>
      </c>
      <c r="E483" t="inlineStr">
        <is>
          <t>KARLSKRONA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27841-2021</t>
        </is>
      </c>
      <c r="B484" s="1" t="n">
        <v>44354</v>
      </c>
      <c r="C484" s="1" t="n">
        <v>45202</v>
      </c>
      <c r="D484" t="inlineStr">
        <is>
          <t>BLEKINGE LÄN</t>
        </is>
      </c>
      <c r="E484" t="inlineStr">
        <is>
          <t>KARLSKRONA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28333-2021</t>
        </is>
      </c>
      <c r="B485" s="1" t="n">
        <v>44356</v>
      </c>
      <c r="C485" s="1" t="n">
        <v>45202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30333-2021</t>
        </is>
      </c>
      <c r="B486" s="1" t="n">
        <v>44364</v>
      </c>
      <c r="C486" s="1" t="n">
        <v>45202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30976-2021</t>
        </is>
      </c>
      <c r="B487" s="1" t="n">
        <v>44365</v>
      </c>
      <c r="C487" s="1" t="n">
        <v>45202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30960-2021</t>
        </is>
      </c>
      <c r="B488" s="1" t="n">
        <v>44365</v>
      </c>
      <c r="C488" s="1" t="n">
        <v>45202</v>
      </c>
      <c r="D488" t="inlineStr">
        <is>
          <t>BLEKINGE LÄN</t>
        </is>
      </c>
      <c r="E488" t="inlineStr">
        <is>
          <t>KARLSKRONA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31174-2021</t>
        </is>
      </c>
      <c r="B489" s="1" t="n">
        <v>44368</v>
      </c>
      <c r="C489" s="1" t="n">
        <v>45202</v>
      </c>
      <c r="D489" t="inlineStr">
        <is>
          <t>BLEKINGE LÄN</t>
        </is>
      </c>
      <c r="E489" t="inlineStr">
        <is>
          <t>KARLSKRONA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32632-2021</t>
        </is>
      </c>
      <c r="B490" s="1" t="n">
        <v>44375</v>
      </c>
      <c r="C490" s="1" t="n">
        <v>45202</v>
      </c>
      <c r="D490" t="inlineStr">
        <is>
          <t>BLEKINGE LÄN</t>
        </is>
      </c>
      <c r="E490" t="inlineStr">
        <is>
          <t>KARLSKRONA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35036-2021</t>
        </is>
      </c>
      <c r="B491" s="1" t="n">
        <v>44383</v>
      </c>
      <c r="C491" s="1" t="n">
        <v>45202</v>
      </c>
      <c r="D491" t="inlineStr">
        <is>
          <t>BLEKINGE LÄN</t>
        </is>
      </c>
      <c r="E491" t="inlineStr">
        <is>
          <t>KARLSKRONA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35510-2021</t>
        </is>
      </c>
      <c r="B492" s="1" t="n">
        <v>44384</v>
      </c>
      <c r="C492" s="1" t="n">
        <v>45202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35509-2021</t>
        </is>
      </c>
      <c r="B493" s="1" t="n">
        <v>44384</v>
      </c>
      <c r="C493" s="1" t="n">
        <v>45202</v>
      </c>
      <c r="D493" t="inlineStr">
        <is>
          <t>BLEKINGE LÄN</t>
        </is>
      </c>
      <c r="E493" t="inlineStr">
        <is>
          <t>KARLSKRONA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36496-2021</t>
        </is>
      </c>
      <c r="B494" s="1" t="n">
        <v>44391</v>
      </c>
      <c r="C494" s="1" t="n">
        <v>45202</v>
      </c>
      <c r="D494" t="inlineStr">
        <is>
          <t>BLEKINGE LÄN</t>
        </is>
      </c>
      <c r="E494" t="inlineStr">
        <is>
          <t>KARLSKRONA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36508-2021</t>
        </is>
      </c>
      <c r="B495" s="1" t="n">
        <v>44391</v>
      </c>
      <c r="C495" s="1" t="n">
        <v>45202</v>
      </c>
      <c r="D495" t="inlineStr">
        <is>
          <t>BLEKINGE LÄN</t>
        </is>
      </c>
      <c r="E495" t="inlineStr">
        <is>
          <t>KARLSKRONA</t>
        </is>
      </c>
      <c r="G495" t="n">
        <v>8.699999999999999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37295-2021</t>
        </is>
      </c>
      <c r="B496" s="1" t="n">
        <v>44397</v>
      </c>
      <c r="C496" s="1" t="n">
        <v>45202</v>
      </c>
      <c r="D496" t="inlineStr">
        <is>
          <t>BLEKINGE LÄN</t>
        </is>
      </c>
      <c r="E496" t="inlineStr">
        <is>
          <t>KARLSKRONA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37400-2021</t>
        </is>
      </c>
      <c r="B497" s="1" t="n">
        <v>44398</v>
      </c>
      <c r="C497" s="1" t="n">
        <v>45202</v>
      </c>
      <c r="D497" t="inlineStr">
        <is>
          <t>BLEKINGE LÄN</t>
        </is>
      </c>
      <c r="E497" t="inlineStr">
        <is>
          <t>KARLSKRONA</t>
        </is>
      </c>
      <c r="G497" t="n">
        <v>23.4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37499-2021</t>
        </is>
      </c>
      <c r="B498" s="1" t="n">
        <v>44399</v>
      </c>
      <c r="C498" s="1" t="n">
        <v>45202</v>
      </c>
      <c r="D498" t="inlineStr">
        <is>
          <t>BLEKINGE LÄN</t>
        </is>
      </c>
      <c r="E498" t="inlineStr">
        <is>
          <t>KARLSKRONA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37578-2021</t>
        </is>
      </c>
      <c r="B499" s="1" t="n">
        <v>44399</v>
      </c>
      <c r="C499" s="1" t="n">
        <v>45202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38415-2021</t>
        </is>
      </c>
      <c r="B500" s="1" t="n">
        <v>44406</v>
      </c>
      <c r="C500" s="1" t="n">
        <v>45202</v>
      </c>
      <c r="D500" t="inlineStr">
        <is>
          <t>BLEKINGE LÄN</t>
        </is>
      </c>
      <c r="E500" t="inlineStr">
        <is>
          <t>KARLSKRONA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39072-2021</t>
        </is>
      </c>
      <c r="B501" s="1" t="n">
        <v>44411</v>
      </c>
      <c r="C501" s="1" t="n">
        <v>45202</v>
      </c>
      <c r="D501" t="inlineStr">
        <is>
          <t>BLEKINGE LÄN</t>
        </is>
      </c>
      <c r="E501" t="inlineStr">
        <is>
          <t>KARLSKRONA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39081-2021</t>
        </is>
      </c>
      <c r="B502" s="1" t="n">
        <v>44411</v>
      </c>
      <c r="C502" s="1" t="n">
        <v>45202</v>
      </c>
      <c r="D502" t="inlineStr">
        <is>
          <t>BLEKINGE LÄN</t>
        </is>
      </c>
      <c r="E502" t="inlineStr">
        <is>
          <t>KARLSKRONA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40788-2021</t>
        </is>
      </c>
      <c r="B503" s="1" t="n">
        <v>44420</v>
      </c>
      <c r="C503" s="1" t="n">
        <v>45202</v>
      </c>
      <c r="D503" t="inlineStr">
        <is>
          <t>BLEKINGE LÄN</t>
        </is>
      </c>
      <c r="E503" t="inlineStr">
        <is>
          <t>KARLSKRONA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40586-2021</t>
        </is>
      </c>
      <c r="B504" s="1" t="n">
        <v>44420</v>
      </c>
      <c r="C504" s="1" t="n">
        <v>45202</v>
      </c>
      <c r="D504" t="inlineStr">
        <is>
          <t>BLEKINGE LÄN</t>
        </is>
      </c>
      <c r="E504" t="inlineStr">
        <is>
          <t>KARLSKRONA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41035-2021</t>
        </is>
      </c>
      <c r="B505" s="1" t="n">
        <v>44421</v>
      </c>
      <c r="C505" s="1" t="n">
        <v>45202</v>
      </c>
      <c r="D505" t="inlineStr">
        <is>
          <t>BLEKINGE LÄN</t>
        </is>
      </c>
      <c r="E505" t="inlineStr">
        <is>
          <t>KARLSKRONA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41248-2021</t>
        </is>
      </c>
      <c r="B506" s="1" t="n">
        <v>44424</v>
      </c>
      <c r="C506" s="1" t="n">
        <v>45202</v>
      </c>
      <c r="D506" t="inlineStr">
        <is>
          <t>BLEKINGE LÄN</t>
        </is>
      </c>
      <c r="E506" t="inlineStr">
        <is>
          <t>KARLSKRONA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41618-2021</t>
        </is>
      </c>
      <c r="B507" s="1" t="n">
        <v>44425</v>
      </c>
      <c r="C507" s="1" t="n">
        <v>45202</v>
      </c>
      <c r="D507" t="inlineStr">
        <is>
          <t>BLEKINGE LÄN</t>
        </is>
      </c>
      <c r="E507" t="inlineStr">
        <is>
          <t>KARLSKRONA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43713-2021</t>
        </is>
      </c>
      <c r="B508" s="1" t="n">
        <v>44433</v>
      </c>
      <c r="C508" s="1" t="n">
        <v>45202</v>
      </c>
      <c r="D508" t="inlineStr">
        <is>
          <t>BLEKINGE LÄN</t>
        </is>
      </c>
      <c r="E508" t="inlineStr">
        <is>
          <t>KARLSKRONA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44471-2021</t>
        </is>
      </c>
      <c r="B509" s="1" t="n">
        <v>44435</v>
      </c>
      <c r="C509" s="1" t="n">
        <v>45202</v>
      </c>
      <c r="D509" t="inlineStr">
        <is>
          <t>BLEKINGE LÄN</t>
        </is>
      </c>
      <c r="E509" t="inlineStr">
        <is>
          <t>KARLSKRONA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44489-2021</t>
        </is>
      </c>
      <c r="B510" s="1" t="n">
        <v>44435</v>
      </c>
      <c r="C510" s="1" t="n">
        <v>45202</v>
      </c>
      <c r="D510" t="inlineStr">
        <is>
          <t>BLEKINGE LÄN</t>
        </is>
      </c>
      <c r="E510" t="inlineStr">
        <is>
          <t>KARLSKRONA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45605-2021</t>
        </is>
      </c>
      <c r="B511" s="1" t="n">
        <v>44440</v>
      </c>
      <c r="C511" s="1" t="n">
        <v>45202</v>
      </c>
      <c r="D511" t="inlineStr">
        <is>
          <t>BLEKINGE LÄN</t>
        </is>
      </c>
      <c r="E511" t="inlineStr">
        <is>
          <t>KARLSKRONA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45615-2021</t>
        </is>
      </c>
      <c r="B512" s="1" t="n">
        <v>44440</v>
      </c>
      <c r="C512" s="1" t="n">
        <v>45202</v>
      </c>
      <c r="D512" t="inlineStr">
        <is>
          <t>BLEKINGE LÄN</t>
        </is>
      </c>
      <c r="E512" t="inlineStr">
        <is>
          <t>KARLSKRONA</t>
        </is>
      </c>
      <c r="F512" t="inlineStr">
        <is>
          <t>Kommuner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45935-2021</t>
        </is>
      </c>
      <c r="B513" s="1" t="n">
        <v>44441</v>
      </c>
      <c r="C513" s="1" t="n">
        <v>45202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45990-2021</t>
        </is>
      </c>
      <c r="B514" s="1" t="n">
        <v>44441</v>
      </c>
      <c r="C514" s="1" t="n">
        <v>45202</v>
      </c>
      <c r="D514" t="inlineStr">
        <is>
          <t>BLEKINGE LÄN</t>
        </is>
      </c>
      <c r="E514" t="inlineStr">
        <is>
          <t>KARLSKRONA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45997-2021</t>
        </is>
      </c>
      <c r="B515" s="1" t="n">
        <v>44441</v>
      </c>
      <c r="C515" s="1" t="n">
        <v>45202</v>
      </c>
      <c r="D515" t="inlineStr">
        <is>
          <t>BLEKINGE LÄN</t>
        </is>
      </c>
      <c r="E515" t="inlineStr">
        <is>
          <t>KARLSKRONA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46311-2021</t>
        </is>
      </c>
      <c r="B516" s="1" t="n">
        <v>44442</v>
      </c>
      <c r="C516" s="1" t="n">
        <v>45202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47240-2021</t>
        </is>
      </c>
      <c r="B517" s="1" t="n">
        <v>44447</v>
      </c>
      <c r="C517" s="1" t="n">
        <v>45202</v>
      </c>
      <c r="D517" t="inlineStr">
        <is>
          <t>BLEKINGE LÄN</t>
        </is>
      </c>
      <c r="E517" t="inlineStr">
        <is>
          <t>KARLSKRONA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47971-2021</t>
        </is>
      </c>
      <c r="B518" s="1" t="n">
        <v>44449</v>
      </c>
      <c r="C518" s="1" t="n">
        <v>45202</v>
      </c>
      <c r="D518" t="inlineStr">
        <is>
          <t>BLEKINGE LÄN</t>
        </is>
      </c>
      <c r="E518" t="inlineStr">
        <is>
          <t>KARLSKRONA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48786-2021</t>
        </is>
      </c>
      <c r="B519" s="1" t="n">
        <v>44452</v>
      </c>
      <c r="C519" s="1" t="n">
        <v>45202</v>
      </c>
      <c r="D519" t="inlineStr">
        <is>
          <t>BLEKINGE LÄN</t>
        </is>
      </c>
      <c r="E519" t="inlineStr">
        <is>
          <t>KARLSKRONA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48782-2021</t>
        </is>
      </c>
      <c r="B520" s="1" t="n">
        <v>44452</v>
      </c>
      <c r="C520" s="1" t="n">
        <v>45202</v>
      </c>
      <c r="D520" t="inlineStr">
        <is>
          <t>BLEKINGE LÄN</t>
        </is>
      </c>
      <c r="E520" t="inlineStr">
        <is>
          <t>KARLSKRONA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50260-2021</t>
        </is>
      </c>
      <c r="B521" s="1" t="n">
        <v>44458</v>
      </c>
      <c r="C521" s="1" t="n">
        <v>45202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51270-2021</t>
        </is>
      </c>
      <c r="B522" s="1" t="n">
        <v>44461</v>
      </c>
      <c r="C522" s="1" t="n">
        <v>45202</v>
      </c>
      <c r="D522" t="inlineStr">
        <is>
          <t>BLEKINGE LÄN</t>
        </is>
      </c>
      <c r="E522" t="inlineStr">
        <is>
          <t>KARLSKRONA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51477-2021</t>
        </is>
      </c>
      <c r="B523" s="1" t="n">
        <v>44461</v>
      </c>
      <c r="C523" s="1" t="n">
        <v>45202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51862-2021</t>
        </is>
      </c>
      <c r="B524" s="1" t="n">
        <v>44462</v>
      </c>
      <c r="C524" s="1" t="n">
        <v>45202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52695-2021</t>
        </is>
      </c>
      <c r="B525" s="1" t="n">
        <v>44466</v>
      </c>
      <c r="C525" s="1" t="n">
        <v>45202</v>
      </c>
      <c r="D525" t="inlineStr">
        <is>
          <t>BLEKINGE LÄN</t>
        </is>
      </c>
      <c r="E525" t="inlineStr">
        <is>
          <t>KARLSKRONA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54016-2021</t>
        </is>
      </c>
      <c r="B526" s="1" t="n">
        <v>44468</v>
      </c>
      <c r="C526" s="1" t="n">
        <v>45202</v>
      </c>
      <c r="D526" t="inlineStr">
        <is>
          <t>BLEKINGE LÄN</t>
        </is>
      </c>
      <c r="E526" t="inlineStr">
        <is>
          <t>KARLSKRONA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54942-2021</t>
        </is>
      </c>
      <c r="B527" s="1" t="n">
        <v>44473</v>
      </c>
      <c r="C527" s="1" t="n">
        <v>45202</v>
      </c>
      <c r="D527" t="inlineStr">
        <is>
          <t>BLEKINGE LÄN</t>
        </is>
      </c>
      <c r="E527" t="inlineStr">
        <is>
          <t>KARLSKRONA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55903-2021</t>
        </is>
      </c>
      <c r="B528" s="1" t="n">
        <v>44476</v>
      </c>
      <c r="C528" s="1" t="n">
        <v>45202</v>
      </c>
      <c r="D528" t="inlineStr">
        <is>
          <t>BLEKINGE LÄN</t>
        </is>
      </c>
      <c r="E528" t="inlineStr">
        <is>
          <t>KARLSKRONA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56970-2021</t>
        </is>
      </c>
      <c r="B529" s="1" t="n">
        <v>44481</v>
      </c>
      <c r="C529" s="1" t="n">
        <v>45202</v>
      </c>
      <c r="D529" t="inlineStr">
        <is>
          <t>BLEKINGE LÄN</t>
        </is>
      </c>
      <c r="E529" t="inlineStr">
        <is>
          <t>KARLSKRONA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59366-2021</t>
        </is>
      </c>
      <c r="B530" s="1" t="n">
        <v>44491</v>
      </c>
      <c r="C530" s="1" t="n">
        <v>45202</v>
      </c>
      <c r="D530" t="inlineStr">
        <is>
          <t>BLEKINGE LÄN</t>
        </is>
      </c>
      <c r="E530" t="inlineStr">
        <is>
          <t>KARLSKRONA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60526-2021</t>
        </is>
      </c>
      <c r="B531" s="1" t="n">
        <v>44496</v>
      </c>
      <c r="C531" s="1" t="n">
        <v>45202</v>
      </c>
      <c r="D531" t="inlineStr">
        <is>
          <t>BLEKINGE LÄN</t>
        </is>
      </c>
      <c r="E531" t="inlineStr">
        <is>
          <t>KARLSKRONA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60538-2021</t>
        </is>
      </c>
      <c r="B532" s="1" t="n">
        <v>44496</v>
      </c>
      <c r="C532" s="1" t="n">
        <v>45202</v>
      </c>
      <c r="D532" t="inlineStr">
        <is>
          <t>BLEKINGE LÄN</t>
        </is>
      </c>
      <c r="E532" t="inlineStr">
        <is>
          <t>KARLSKRONA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61081-2021</t>
        </is>
      </c>
      <c r="B533" s="1" t="n">
        <v>44497</v>
      </c>
      <c r="C533" s="1" t="n">
        <v>45202</v>
      </c>
      <c r="D533" t="inlineStr">
        <is>
          <t>BLEKINGE LÄN</t>
        </is>
      </c>
      <c r="E533" t="inlineStr">
        <is>
          <t>KARLSKRONA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61190-2021</t>
        </is>
      </c>
      <c r="B534" s="1" t="n">
        <v>44498</v>
      </c>
      <c r="C534" s="1" t="n">
        <v>45202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62169-2021</t>
        </is>
      </c>
      <c r="B535" s="1" t="n">
        <v>44502</v>
      </c>
      <c r="C535" s="1" t="n">
        <v>45202</v>
      </c>
      <c r="D535" t="inlineStr">
        <is>
          <t>BLEKINGE LÄN</t>
        </is>
      </c>
      <c r="E535" t="inlineStr">
        <is>
          <t>KARLSKRONA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62510-2021</t>
        </is>
      </c>
      <c r="B536" s="1" t="n">
        <v>44503</v>
      </c>
      <c r="C536" s="1" t="n">
        <v>45202</v>
      </c>
      <c r="D536" t="inlineStr">
        <is>
          <t>BLEKINGE LÄN</t>
        </is>
      </c>
      <c r="E536" t="inlineStr">
        <is>
          <t>KARLSKRONA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62520-2021</t>
        </is>
      </c>
      <c r="B537" s="1" t="n">
        <v>44503</v>
      </c>
      <c r="C537" s="1" t="n">
        <v>45202</v>
      </c>
      <c r="D537" t="inlineStr">
        <is>
          <t>BLEKINGE LÄN</t>
        </is>
      </c>
      <c r="E537" t="inlineStr">
        <is>
          <t>KARLSKRONA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64820-2021</t>
        </is>
      </c>
      <c r="B538" s="1" t="n">
        <v>44512</v>
      </c>
      <c r="C538" s="1" t="n">
        <v>45202</v>
      </c>
      <c r="D538" t="inlineStr">
        <is>
          <t>BLEKINGE LÄN</t>
        </is>
      </c>
      <c r="E538" t="inlineStr">
        <is>
          <t>KARLSKRONA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65376-2021</t>
        </is>
      </c>
      <c r="B539" s="1" t="n">
        <v>44515</v>
      </c>
      <c r="C539" s="1" t="n">
        <v>45202</v>
      </c>
      <c r="D539" t="inlineStr">
        <is>
          <t>BLEKINGE LÄN</t>
        </is>
      </c>
      <c r="E539" t="inlineStr">
        <is>
          <t>KARLSKRONA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65639-2021</t>
        </is>
      </c>
      <c r="B540" s="1" t="n">
        <v>44516</v>
      </c>
      <c r="C540" s="1" t="n">
        <v>45202</v>
      </c>
      <c r="D540" t="inlineStr">
        <is>
          <t>BLEKINGE LÄN</t>
        </is>
      </c>
      <c r="E540" t="inlineStr">
        <is>
          <t>KARLSKRONA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65798-2021</t>
        </is>
      </c>
      <c r="B541" s="1" t="n">
        <v>44517</v>
      </c>
      <c r="C541" s="1" t="n">
        <v>45202</v>
      </c>
      <c r="D541" t="inlineStr">
        <is>
          <t>BLEKINGE LÄN</t>
        </is>
      </c>
      <c r="E541" t="inlineStr">
        <is>
          <t>KARLSKRONA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67336-2021</t>
        </is>
      </c>
      <c r="B542" s="1" t="n">
        <v>44523</v>
      </c>
      <c r="C542" s="1" t="n">
        <v>45202</v>
      </c>
      <c r="D542" t="inlineStr">
        <is>
          <t>BLEKINGE LÄN</t>
        </is>
      </c>
      <c r="E542" t="inlineStr">
        <is>
          <t>KARLSKRONA</t>
        </is>
      </c>
      <c r="G542" t="n">
        <v>13.4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68661-2021</t>
        </is>
      </c>
      <c r="B543" s="1" t="n">
        <v>44529</v>
      </c>
      <c r="C543" s="1" t="n">
        <v>45202</v>
      </c>
      <c r="D543" t="inlineStr">
        <is>
          <t>BLEKINGE LÄN</t>
        </is>
      </c>
      <c r="E543" t="inlineStr">
        <is>
          <t>KARLSKRONA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69251-2021</t>
        </is>
      </c>
      <c r="B544" s="1" t="n">
        <v>44530</v>
      </c>
      <c r="C544" s="1" t="n">
        <v>45202</v>
      </c>
      <c r="D544" t="inlineStr">
        <is>
          <t>BLEKINGE LÄN</t>
        </is>
      </c>
      <c r="E544" t="inlineStr">
        <is>
          <t>KARLSKRONA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71734-2021</t>
        </is>
      </c>
      <c r="B545" s="1" t="n">
        <v>44539</v>
      </c>
      <c r="C545" s="1" t="n">
        <v>45202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71708-2021</t>
        </is>
      </c>
      <c r="B546" s="1" t="n">
        <v>44543</v>
      </c>
      <c r="C546" s="1" t="n">
        <v>45202</v>
      </c>
      <c r="D546" t="inlineStr">
        <is>
          <t>BLEKINGE LÄN</t>
        </is>
      </c>
      <c r="E546" t="inlineStr">
        <is>
          <t>KARLSKRONA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73369-2021</t>
        </is>
      </c>
      <c r="B547" s="1" t="n">
        <v>44551</v>
      </c>
      <c r="C547" s="1" t="n">
        <v>45202</v>
      </c>
      <c r="D547" t="inlineStr">
        <is>
          <t>BLEKINGE LÄN</t>
        </is>
      </c>
      <c r="E547" t="inlineStr">
        <is>
          <t>KARLSKRONA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74237-2021</t>
        </is>
      </c>
      <c r="B548" s="1" t="n">
        <v>44553</v>
      </c>
      <c r="C548" s="1" t="n">
        <v>45202</v>
      </c>
      <c r="D548" t="inlineStr">
        <is>
          <t>BLEKINGE LÄN</t>
        </is>
      </c>
      <c r="E548" t="inlineStr">
        <is>
          <t>KARLSKRONA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74342-2021</t>
        </is>
      </c>
      <c r="B549" s="1" t="n">
        <v>44559</v>
      </c>
      <c r="C549" s="1" t="n">
        <v>45202</v>
      </c>
      <c r="D549" t="inlineStr">
        <is>
          <t>BLEKINGE LÄN</t>
        </is>
      </c>
      <c r="E549" t="inlineStr">
        <is>
          <t>KARLSKRONA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1136-2022</t>
        </is>
      </c>
      <c r="B550" s="1" t="n">
        <v>44572</v>
      </c>
      <c r="C550" s="1" t="n">
        <v>45202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1139-2022</t>
        </is>
      </c>
      <c r="B551" s="1" t="n">
        <v>44572</v>
      </c>
      <c r="C551" s="1" t="n">
        <v>45202</v>
      </c>
      <c r="D551" t="inlineStr">
        <is>
          <t>BLEKINGE LÄN</t>
        </is>
      </c>
      <c r="E551" t="inlineStr">
        <is>
          <t>KARLSKRONA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2140-2022</t>
        </is>
      </c>
      <c r="B552" s="1" t="n">
        <v>44578</v>
      </c>
      <c r="C552" s="1" t="n">
        <v>45202</v>
      </c>
      <c r="D552" t="inlineStr">
        <is>
          <t>BLEKINGE LÄN</t>
        </is>
      </c>
      <c r="E552" t="inlineStr">
        <is>
          <t>KARLSKRONA</t>
        </is>
      </c>
      <c r="G552" t="n">
        <v>9.800000000000001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2391-2022</t>
        </is>
      </c>
      <c r="B553" s="1" t="n">
        <v>44579</v>
      </c>
      <c r="C553" s="1" t="n">
        <v>45202</v>
      </c>
      <c r="D553" t="inlineStr">
        <is>
          <t>BLEKINGE LÄN</t>
        </is>
      </c>
      <c r="E553" t="inlineStr">
        <is>
          <t>KARLSKRONA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3295-2022</t>
        </is>
      </c>
      <c r="B554" s="1" t="n">
        <v>44584</v>
      </c>
      <c r="C554" s="1" t="n">
        <v>45202</v>
      </c>
      <c r="D554" t="inlineStr">
        <is>
          <t>BLEKINGE LÄN</t>
        </is>
      </c>
      <c r="E554" t="inlineStr">
        <is>
          <t>KARLSKRONA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3391-2022</t>
        </is>
      </c>
      <c r="B555" s="1" t="n">
        <v>44585</v>
      </c>
      <c r="C555" s="1" t="n">
        <v>45202</v>
      </c>
      <c r="D555" t="inlineStr">
        <is>
          <t>BLEKINGE LÄN</t>
        </is>
      </c>
      <c r="E555" t="inlineStr">
        <is>
          <t>KARLSKRONA</t>
        </is>
      </c>
      <c r="G555" t="n">
        <v>23.9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3333-2022</t>
        </is>
      </c>
      <c r="B556" s="1" t="n">
        <v>44585</v>
      </c>
      <c r="C556" s="1" t="n">
        <v>45202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3618-2022</t>
        </is>
      </c>
      <c r="B557" s="1" t="n">
        <v>44586</v>
      </c>
      <c r="C557" s="1" t="n">
        <v>45202</v>
      </c>
      <c r="D557" t="inlineStr">
        <is>
          <t>BLEKINGE LÄN</t>
        </is>
      </c>
      <c r="E557" t="inlineStr">
        <is>
          <t>KARLSKRONA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4092-2022</t>
        </is>
      </c>
      <c r="B558" s="1" t="n">
        <v>44588</v>
      </c>
      <c r="C558" s="1" t="n">
        <v>45202</v>
      </c>
      <c r="D558" t="inlineStr">
        <is>
          <t>BLEKINGE LÄN</t>
        </is>
      </c>
      <c r="E558" t="inlineStr">
        <is>
          <t>KARLSKRONA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4687-2022</t>
        </is>
      </c>
      <c r="B559" s="1" t="n">
        <v>44592</v>
      </c>
      <c r="C559" s="1" t="n">
        <v>45202</v>
      </c>
      <c r="D559" t="inlineStr">
        <is>
          <t>BLEKINGE LÄN</t>
        </is>
      </c>
      <c r="E559" t="inlineStr">
        <is>
          <t>KARLSKRONA</t>
        </is>
      </c>
      <c r="G559" t="n">
        <v>11.8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5560-2022</t>
        </is>
      </c>
      <c r="B560" s="1" t="n">
        <v>44595</v>
      </c>
      <c r="C560" s="1" t="n">
        <v>45202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5880-2022</t>
        </is>
      </c>
      <c r="B561" s="1" t="n">
        <v>44596</v>
      </c>
      <c r="C561" s="1" t="n">
        <v>45202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5714-2022</t>
        </is>
      </c>
      <c r="B562" s="1" t="n">
        <v>44596</v>
      </c>
      <c r="C562" s="1" t="n">
        <v>45202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6037-2022</t>
        </is>
      </c>
      <c r="B563" s="1" t="n">
        <v>44599</v>
      </c>
      <c r="C563" s="1" t="n">
        <v>45202</v>
      </c>
      <c r="D563" t="inlineStr">
        <is>
          <t>BLEKINGE LÄN</t>
        </is>
      </c>
      <c r="E563" t="inlineStr">
        <is>
          <t>KARLSKRONA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6359-2022</t>
        </is>
      </c>
      <c r="B564" s="1" t="n">
        <v>44600</v>
      </c>
      <c r="C564" s="1" t="n">
        <v>45202</v>
      </c>
      <c r="D564" t="inlineStr">
        <is>
          <t>BLEKINGE LÄN</t>
        </is>
      </c>
      <c r="E564" t="inlineStr">
        <is>
          <t>KARLSKRONA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7874-2022</t>
        </is>
      </c>
      <c r="B565" s="1" t="n">
        <v>44608</v>
      </c>
      <c r="C565" s="1" t="n">
        <v>45202</v>
      </c>
      <c r="D565" t="inlineStr">
        <is>
          <t>BLEKINGE LÄN</t>
        </is>
      </c>
      <c r="E565" t="inlineStr">
        <is>
          <t>KARLSKRONA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8946-2022</t>
        </is>
      </c>
      <c r="B566" s="1" t="n">
        <v>44614</v>
      </c>
      <c r="C566" s="1" t="n">
        <v>45202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9306-2022</t>
        </is>
      </c>
      <c r="B567" s="1" t="n">
        <v>44616</v>
      </c>
      <c r="C567" s="1" t="n">
        <v>45202</v>
      </c>
      <c r="D567" t="inlineStr">
        <is>
          <t>BLEKINGE LÄN</t>
        </is>
      </c>
      <c r="E567" t="inlineStr">
        <is>
          <t>KARLSKRONA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9620-2022</t>
        </is>
      </c>
      <c r="B568" s="1" t="n">
        <v>44617</v>
      </c>
      <c r="C568" s="1" t="n">
        <v>45202</v>
      </c>
      <c r="D568" t="inlineStr">
        <is>
          <t>BLEKINGE LÄN</t>
        </is>
      </c>
      <c r="E568" t="inlineStr">
        <is>
          <t>KARLSKRONA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9763-2022</t>
        </is>
      </c>
      <c r="B569" s="1" t="n">
        <v>44619</v>
      </c>
      <c r="C569" s="1" t="n">
        <v>45202</v>
      </c>
      <c r="D569" t="inlineStr">
        <is>
          <t>BLEKINGE LÄN</t>
        </is>
      </c>
      <c r="E569" t="inlineStr">
        <is>
          <t>KARLSKRONA</t>
        </is>
      </c>
      <c r="G569" t="n">
        <v>11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9762-2022</t>
        </is>
      </c>
      <c r="B570" s="1" t="n">
        <v>44619</v>
      </c>
      <c r="C570" s="1" t="n">
        <v>45202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9844-2022</t>
        </is>
      </c>
      <c r="B571" s="1" t="n">
        <v>44620</v>
      </c>
      <c r="C571" s="1" t="n">
        <v>45202</v>
      </c>
      <c r="D571" t="inlineStr">
        <is>
          <t>BLEKINGE LÄN</t>
        </is>
      </c>
      <c r="E571" t="inlineStr">
        <is>
          <t>KARLSKRONA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9880-2022</t>
        </is>
      </c>
      <c r="B572" s="1" t="n">
        <v>44620</v>
      </c>
      <c r="C572" s="1" t="n">
        <v>45202</v>
      </c>
      <c r="D572" t="inlineStr">
        <is>
          <t>BLEKINGE LÄN</t>
        </is>
      </c>
      <c r="E572" t="inlineStr">
        <is>
          <t>KARLSKRONA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9966-2022</t>
        </is>
      </c>
      <c r="B573" s="1" t="n">
        <v>44621</v>
      </c>
      <c r="C573" s="1" t="n">
        <v>45202</v>
      </c>
      <c r="D573" t="inlineStr">
        <is>
          <t>BLEKINGE LÄN</t>
        </is>
      </c>
      <c r="E573" t="inlineStr">
        <is>
          <t>KARLSKRONA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10338-2022</t>
        </is>
      </c>
      <c r="B574" s="1" t="n">
        <v>44623</v>
      </c>
      <c r="C574" s="1" t="n">
        <v>45202</v>
      </c>
      <c r="D574" t="inlineStr">
        <is>
          <t>BLEKINGE LÄN</t>
        </is>
      </c>
      <c r="E574" t="inlineStr">
        <is>
          <t>KARLSKRONA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10629-2022</t>
        </is>
      </c>
      <c r="B575" s="1" t="n">
        <v>44624</v>
      </c>
      <c r="C575" s="1" t="n">
        <v>45202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10628-2022</t>
        </is>
      </c>
      <c r="B576" s="1" t="n">
        <v>44624</v>
      </c>
      <c r="C576" s="1" t="n">
        <v>45202</v>
      </c>
      <c r="D576" t="inlineStr">
        <is>
          <t>BLEKINGE LÄN</t>
        </is>
      </c>
      <c r="E576" t="inlineStr">
        <is>
          <t>KARLSKRONA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10998-2022</t>
        </is>
      </c>
      <c r="B577" s="1" t="n">
        <v>44628</v>
      </c>
      <c r="C577" s="1" t="n">
        <v>45202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11173-2022</t>
        </is>
      </c>
      <c r="B578" s="1" t="n">
        <v>44629</v>
      </c>
      <c r="C578" s="1" t="n">
        <v>45202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11320-2022</t>
        </is>
      </c>
      <c r="B579" s="1" t="n">
        <v>44629</v>
      </c>
      <c r="C579" s="1" t="n">
        <v>45202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12180-2022</t>
        </is>
      </c>
      <c r="B580" s="1" t="n">
        <v>44636</v>
      </c>
      <c r="C580" s="1" t="n">
        <v>45202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12030-2022</t>
        </is>
      </c>
      <c r="B581" s="1" t="n">
        <v>44636</v>
      </c>
      <c r="C581" s="1" t="n">
        <v>45202</v>
      </c>
      <c r="D581" t="inlineStr">
        <is>
          <t>BLEKINGE LÄN</t>
        </is>
      </c>
      <c r="E581" t="inlineStr">
        <is>
          <t>KARLSKRONA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12265-2022</t>
        </is>
      </c>
      <c r="B582" s="1" t="n">
        <v>44637</v>
      </c>
      <c r="C582" s="1" t="n">
        <v>45202</v>
      </c>
      <c r="D582" t="inlineStr">
        <is>
          <t>BLEKINGE LÄN</t>
        </is>
      </c>
      <c r="E582" t="inlineStr">
        <is>
          <t>KARLSKRONA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13179-2022</t>
        </is>
      </c>
      <c r="B583" s="1" t="n">
        <v>44644</v>
      </c>
      <c r="C583" s="1" t="n">
        <v>45202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14954-2022</t>
        </is>
      </c>
      <c r="B584" s="1" t="n">
        <v>44657</v>
      </c>
      <c r="C584" s="1" t="n">
        <v>45202</v>
      </c>
      <c r="D584" t="inlineStr">
        <is>
          <t>BLEKINGE LÄN</t>
        </is>
      </c>
      <c r="E584" t="inlineStr">
        <is>
          <t>KARLSKRONA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15782-2022</t>
        </is>
      </c>
      <c r="B585" s="1" t="n">
        <v>44663</v>
      </c>
      <c r="C585" s="1" t="n">
        <v>45202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16360-2022</t>
        </is>
      </c>
      <c r="B586" s="1" t="n">
        <v>44670</v>
      </c>
      <c r="C586" s="1" t="n">
        <v>45202</v>
      </c>
      <c r="D586" t="inlineStr">
        <is>
          <t>BLEKINGE LÄN</t>
        </is>
      </c>
      <c r="E586" t="inlineStr">
        <is>
          <t>KARLSKRONA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16542-2022</t>
        </is>
      </c>
      <c r="B587" s="1" t="n">
        <v>44672</v>
      </c>
      <c r="C587" s="1" t="n">
        <v>45202</v>
      </c>
      <c r="D587" t="inlineStr">
        <is>
          <t>BLEKINGE LÄN</t>
        </is>
      </c>
      <c r="E587" t="inlineStr">
        <is>
          <t>KARLSKRONA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18522-2022</t>
        </is>
      </c>
      <c r="B588" s="1" t="n">
        <v>44686</v>
      </c>
      <c r="C588" s="1" t="n">
        <v>45202</v>
      </c>
      <c r="D588" t="inlineStr">
        <is>
          <t>BLEKINGE LÄN</t>
        </is>
      </c>
      <c r="E588" t="inlineStr">
        <is>
          <t>KARLSKRONA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18687-2022</t>
        </is>
      </c>
      <c r="B589" s="1" t="n">
        <v>44687</v>
      </c>
      <c r="C589" s="1" t="n">
        <v>45202</v>
      </c>
      <c r="D589" t="inlineStr">
        <is>
          <t>BLEKINGE LÄN</t>
        </is>
      </c>
      <c r="E589" t="inlineStr">
        <is>
          <t>KARLSKRONA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18656-2022</t>
        </is>
      </c>
      <c r="B590" s="1" t="n">
        <v>44687</v>
      </c>
      <c r="C590" s="1" t="n">
        <v>45202</v>
      </c>
      <c r="D590" t="inlineStr">
        <is>
          <t>BLEKINGE LÄN</t>
        </is>
      </c>
      <c r="E590" t="inlineStr">
        <is>
          <t>KARLSKRONA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19515-2022</t>
        </is>
      </c>
      <c r="B591" s="1" t="n">
        <v>44693</v>
      </c>
      <c r="C591" s="1" t="n">
        <v>45202</v>
      </c>
      <c r="D591" t="inlineStr">
        <is>
          <t>BLEKINGE LÄN</t>
        </is>
      </c>
      <c r="E591" t="inlineStr">
        <is>
          <t>KARLSKRONA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19847-2022</t>
        </is>
      </c>
      <c r="B592" s="1" t="n">
        <v>44696</v>
      </c>
      <c r="C592" s="1" t="n">
        <v>45202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20152-2022</t>
        </is>
      </c>
      <c r="B593" s="1" t="n">
        <v>44698</v>
      </c>
      <c r="C593" s="1" t="n">
        <v>45202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20606-2022</t>
        </is>
      </c>
      <c r="B594" s="1" t="n">
        <v>44700</v>
      </c>
      <c r="C594" s="1" t="n">
        <v>45202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21265-2022</t>
        </is>
      </c>
      <c r="B595" s="1" t="n">
        <v>44705</v>
      </c>
      <c r="C595" s="1" t="n">
        <v>45202</v>
      </c>
      <c r="D595" t="inlineStr">
        <is>
          <t>BLEKINGE LÄN</t>
        </is>
      </c>
      <c r="E595" t="inlineStr">
        <is>
          <t>KARLSKRONA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21484-2022</t>
        </is>
      </c>
      <c r="B596" s="1" t="n">
        <v>44706</v>
      </c>
      <c r="C596" s="1" t="n">
        <v>45202</v>
      </c>
      <c r="D596" t="inlineStr">
        <is>
          <t>BLEKINGE LÄN</t>
        </is>
      </c>
      <c r="E596" t="inlineStr">
        <is>
          <t>KARLSKRONA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21486-2022</t>
        </is>
      </c>
      <c r="B597" s="1" t="n">
        <v>44706</v>
      </c>
      <c r="C597" s="1" t="n">
        <v>45202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21893-2022</t>
        </is>
      </c>
      <c r="B598" s="1" t="n">
        <v>44710</v>
      </c>
      <c r="C598" s="1" t="n">
        <v>45202</v>
      </c>
      <c r="D598" t="inlineStr">
        <is>
          <t>BLEKINGE LÄN</t>
        </is>
      </c>
      <c r="E598" t="inlineStr">
        <is>
          <t>KARLSKRONA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22012-2022</t>
        </is>
      </c>
      <c r="B599" s="1" t="n">
        <v>44711</v>
      </c>
      <c r="C599" s="1" t="n">
        <v>45202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23256-2022</t>
        </is>
      </c>
      <c r="B600" s="1" t="n">
        <v>44720</v>
      </c>
      <c r="C600" s="1" t="n">
        <v>45202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24179-2022</t>
        </is>
      </c>
      <c r="B601" s="1" t="n">
        <v>44725</v>
      </c>
      <c r="C601" s="1" t="n">
        <v>45202</v>
      </c>
      <c r="D601" t="inlineStr">
        <is>
          <t>BLEKINGE LÄN</t>
        </is>
      </c>
      <c r="E601" t="inlineStr">
        <is>
          <t>KARLSKRONA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27481-2022</t>
        </is>
      </c>
      <c r="B602" s="1" t="n">
        <v>44742</v>
      </c>
      <c r="C602" s="1" t="n">
        <v>45202</v>
      </c>
      <c r="D602" t="inlineStr">
        <is>
          <t>BLEKINGE LÄN</t>
        </is>
      </c>
      <c r="E602" t="inlineStr">
        <is>
          <t>KARLSKRONA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27352-2022</t>
        </is>
      </c>
      <c r="B603" s="1" t="n">
        <v>44742</v>
      </c>
      <c r="C603" s="1" t="n">
        <v>45202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27474-2022</t>
        </is>
      </c>
      <c r="B604" s="1" t="n">
        <v>44742</v>
      </c>
      <c r="C604" s="1" t="n">
        <v>45202</v>
      </c>
      <c r="D604" t="inlineStr">
        <is>
          <t>BLEKINGE LÄN</t>
        </is>
      </c>
      <c r="E604" t="inlineStr">
        <is>
          <t>KARLSKRONA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27489-2022</t>
        </is>
      </c>
      <c r="B605" s="1" t="n">
        <v>44742</v>
      </c>
      <c r="C605" s="1" t="n">
        <v>45202</v>
      </c>
      <c r="D605" t="inlineStr">
        <is>
          <t>BLEKINGE LÄN</t>
        </is>
      </c>
      <c r="E605" t="inlineStr">
        <is>
          <t>KARLSKRONA</t>
        </is>
      </c>
      <c r="G605" t="n">
        <v>8.1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28458-2022</t>
        </is>
      </c>
      <c r="B606" s="1" t="n">
        <v>44747</v>
      </c>
      <c r="C606" s="1" t="n">
        <v>45202</v>
      </c>
      <c r="D606" t="inlineStr">
        <is>
          <t>BLEKINGE LÄN</t>
        </is>
      </c>
      <c r="E606" t="inlineStr">
        <is>
          <t>KARLSKRONA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30853-2022</t>
        </is>
      </c>
      <c r="B607" s="1" t="n">
        <v>44747</v>
      </c>
      <c r="C607" s="1" t="n">
        <v>45202</v>
      </c>
      <c r="D607" t="inlineStr">
        <is>
          <t>BLEKINGE LÄN</t>
        </is>
      </c>
      <c r="E607" t="inlineStr">
        <is>
          <t>KARLSKRONA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28615-2022</t>
        </is>
      </c>
      <c r="B608" s="1" t="n">
        <v>44748</v>
      </c>
      <c r="C608" s="1" t="n">
        <v>45202</v>
      </c>
      <c r="D608" t="inlineStr">
        <is>
          <t>BLEKINGE LÄN</t>
        </is>
      </c>
      <c r="E608" t="inlineStr">
        <is>
          <t>KARLSKRONA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29481-2022</t>
        </is>
      </c>
      <c r="B609" s="1" t="n">
        <v>44753</v>
      </c>
      <c r="C609" s="1" t="n">
        <v>45202</v>
      </c>
      <c r="D609" t="inlineStr">
        <is>
          <t>BLEKINGE LÄN</t>
        </is>
      </c>
      <c r="E609" t="inlineStr">
        <is>
          <t>KARLSKRONA</t>
        </is>
      </c>
      <c r="G609" t="n">
        <v>9.5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29583-2022</t>
        </is>
      </c>
      <c r="B610" s="1" t="n">
        <v>44754</v>
      </c>
      <c r="C610" s="1" t="n">
        <v>45202</v>
      </c>
      <c r="D610" t="inlineStr">
        <is>
          <t>BLEKINGE LÄN</t>
        </is>
      </c>
      <c r="E610" t="inlineStr">
        <is>
          <t>KARLSKRONA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29582-2022</t>
        </is>
      </c>
      <c r="B611" s="1" t="n">
        <v>44754</v>
      </c>
      <c r="C611" s="1" t="n">
        <v>45202</v>
      </c>
      <c r="D611" t="inlineStr">
        <is>
          <t>BLEKINGE LÄN</t>
        </is>
      </c>
      <c r="E611" t="inlineStr">
        <is>
          <t>KARLSKRONA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30106-2022</t>
        </is>
      </c>
      <c r="B612" s="1" t="n">
        <v>44757</v>
      </c>
      <c r="C612" s="1" t="n">
        <v>45202</v>
      </c>
      <c r="D612" t="inlineStr">
        <is>
          <t>BLEKINGE LÄN</t>
        </is>
      </c>
      <c r="E612" t="inlineStr">
        <is>
          <t>KARLSKRONA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30349-2022</t>
        </is>
      </c>
      <c r="B613" s="1" t="n">
        <v>44757</v>
      </c>
      <c r="C613" s="1" t="n">
        <v>45202</v>
      </c>
      <c r="D613" t="inlineStr">
        <is>
          <t>BLEKINGE LÄN</t>
        </is>
      </c>
      <c r="E613" t="inlineStr">
        <is>
          <t>KARLSKRONA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30848-2022</t>
        </is>
      </c>
      <c r="B614" s="1" t="n">
        <v>44767</v>
      </c>
      <c r="C614" s="1" t="n">
        <v>45202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35858-2022</t>
        </is>
      </c>
      <c r="B615" s="1" t="n">
        <v>44799</v>
      </c>
      <c r="C615" s="1" t="n">
        <v>45202</v>
      </c>
      <c r="D615" t="inlineStr">
        <is>
          <t>BLEKINGE LÄN</t>
        </is>
      </c>
      <c r="E615" t="inlineStr">
        <is>
          <t>KARLSKRONA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37206-2022</t>
        </is>
      </c>
      <c r="B616" s="1" t="n">
        <v>44806</v>
      </c>
      <c r="C616" s="1" t="n">
        <v>45202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38351-2022</t>
        </is>
      </c>
      <c r="B617" s="1" t="n">
        <v>44812</v>
      </c>
      <c r="C617" s="1" t="n">
        <v>45202</v>
      </c>
      <c r="D617" t="inlineStr">
        <is>
          <t>BLEKINGE LÄN</t>
        </is>
      </c>
      <c r="E617" t="inlineStr">
        <is>
          <t>KARLSKRONA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40074-2022</t>
        </is>
      </c>
      <c r="B618" s="1" t="n">
        <v>44820</v>
      </c>
      <c r="C618" s="1" t="n">
        <v>45202</v>
      </c>
      <c r="D618" t="inlineStr">
        <is>
          <t>BLEKINGE LÄN</t>
        </is>
      </c>
      <c r="E618" t="inlineStr">
        <is>
          <t>KARLSKRONA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39984-2022</t>
        </is>
      </c>
      <c r="B619" s="1" t="n">
        <v>44820</v>
      </c>
      <c r="C619" s="1" t="n">
        <v>45202</v>
      </c>
      <c r="D619" t="inlineStr">
        <is>
          <t>BLEKINGE LÄN</t>
        </is>
      </c>
      <c r="E619" t="inlineStr">
        <is>
          <t>KARLSKRONA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41204-2022</t>
        </is>
      </c>
      <c r="B620" s="1" t="n">
        <v>44825</v>
      </c>
      <c r="C620" s="1" t="n">
        <v>45202</v>
      </c>
      <c r="D620" t="inlineStr">
        <is>
          <t>BLEKINGE LÄN</t>
        </is>
      </c>
      <c r="E620" t="inlineStr">
        <is>
          <t>KARLSKRONA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41449-2022</t>
        </is>
      </c>
      <c r="B621" s="1" t="n">
        <v>44826</v>
      </c>
      <c r="C621" s="1" t="n">
        <v>45202</v>
      </c>
      <c r="D621" t="inlineStr">
        <is>
          <t>BLEKINGE LÄN</t>
        </is>
      </c>
      <c r="E621" t="inlineStr">
        <is>
          <t>KARLSKRONA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42702-2022</t>
        </is>
      </c>
      <c r="B622" s="1" t="n">
        <v>44832</v>
      </c>
      <c r="C622" s="1" t="n">
        <v>45202</v>
      </c>
      <c r="D622" t="inlineStr">
        <is>
          <t>BLEKINGE LÄN</t>
        </is>
      </c>
      <c r="E622" t="inlineStr">
        <is>
          <t>KARLSKRONA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42822-2022</t>
        </is>
      </c>
      <c r="B623" s="1" t="n">
        <v>44832</v>
      </c>
      <c r="C623" s="1" t="n">
        <v>45202</v>
      </c>
      <c r="D623" t="inlineStr">
        <is>
          <t>BLEKINGE LÄN</t>
        </is>
      </c>
      <c r="E623" t="inlineStr">
        <is>
          <t>KARLSKRONA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43606-2022</t>
        </is>
      </c>
      <c r="B624" s="1" t="n">
        <v>44837</v>
      </c>
      <c r="C624" s="1" t="n">
        <v>45202</v>
      </c>
      <c r="D624" t="inlineStr">
        <is>
          <t>BLEKINGE LÄN</t>
        </is>
      </c>
      <c r="E624" t="inlineStr">
        <is>
          <t>KARLSKRONA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45262-2022</t>
        </is>
      </c>
      <c r="B625" s="1" t="n">
        <v>44844</v>
      </c>
      <c r="C625" s="1" t="n">
        <v>45202</v>
      </c>
      <c r="D625" t="inlineStr">
        <is>
          <t>BLEKINGE LÄN</t>
        </is>
      </c>
      <c r="E625" t="inlineStr">
        <is>
          <t>KARLSKRONA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46209-2022</t>
        </is>
      </c>
      <c r="B626" s="1" t="n">
        <v>44845</v>
      </c>
      <c r="C626" s="1" t="n">
        <v>45202</v>
      </c>
      <c r="D626" t="inlineStr">
        <is>
          <t>BLEKINGE LÄN</t>
        </is>
      </c>
      <c r="E626" t="inlineStr">
        <is>
          <t>KARLSKRONA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46774-2022</t>
        </is>
      </c>
      <c r="B627" s="1" t="n">
        <v>44847</v>
      </c>
      <c r="C627" s="1" t="n">
        <v>45202</v>
      </c>
      <c r="D627" t="inlineStr">
        <is>
          <t>BLEKINGE LÄN</t>
        </is>
      </c>
      <c r="E627" t="inlineStr">
        <is>
          <t>KARLSKRONA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46435-2022</t>
        </is>
      </c>
      <c r="B628" s="1" t="n">
        <v>44847</v>
      </c>
      <c r="C628" s="1" t="n">
        <v>45202</v>
      </c>
      <c r="D628" t="inlineStr">
        <is>
          <t>BLEKINGE LÄN</t>
        </is>
      </c>
      <c r="E628" t="inlineStr">
        <is>
          <t>KARLSKRONA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46772-2022</t>
        </is>
      </c>
      <c r="B629" s="1" t="n">
        <v>44847</v>
      </c>
      <c r="C629" s="1" t="n">
        <v>45202</v>
      </c>
      <c r="D629" t="inlineStr">
        <is>
          <t>BLEKINGE LÄN</t>
        </is>
      </c>
      <c r="E629" t="inlineStr">
        <is>
          <t>KARLSKRONA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49068-2022</t>
        </is>
      </c>
      <c r="B630" s="1" t="n">
        <v>44856</v>
      </c>
      <c r="C630" s="1" t="n">
        <v>45202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49388-2022</t>
        </is>
      </c>
      <c r="B631" s="1" t="n">
        <v>44858</v>
      </c>
      <c r="C631" s="1" t="n">
        <v>45202</v>
      </c>
      <c r="D631" t="inlineStr">
        <is>
          <t>BLEKINGE LÄN</t>
        </is>
      </c>
      <c r="E631" t="inlineStr">
        <is>
          <t>KARLSKRONA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48455-2022</t>
        </is>
      </c>
      <c r="B632" s="1" t="n">
        <v>44858</v>
      </c>
      <c r="C632" s="1" t="n">
        <v>45202</v>
      </c>
      <c r="D632" t="inlineStr">
        <is>
          <t>BLEKINGE LÄN</t>
        </is>
      </c>
      <c r="E632" t="inlineStr">
        <is>
          <t>KARLSKRONA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48995-2022</t>
        </is>
      </c>
      <c r="B633" s="1" t="n">
        <v>44860</v>
      </c>
      <c r="C633" s="1" t="n">
        <v>45202</v>
      </c>
      <c r="D633" t="inlineStr">
        <is>
          <t>BLEKINGE LÄN</t>
        </is>
      </c>
      <c r="E633" t="inlineStr">
        <is>
          <t>KARLSKRONA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49034-2022</t>
        </is>
      </c>
      <c r="B634" s="1" t="n">
        <v>44860</v>
      </c>
      <c r="C634" s="1" t="n">
        <v>45202</v>
      </c>
      <c r="D634" t="inlineStr">
        <is>
          <t>BLEKINGE LÄN</t>
        </is>
      </c>
      <c r="E634" t="inlineStr">
        <is>
          <t>KARLSKRONA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45202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49693-2022</t>
        </is>
      </c>
      <c r="B636" s="1" t="n">
        <v>44862</v>
      </c>
      <c r="C636" s="1" t="n">
        <v>45202</v>
      </c>
      <c r="D636" t="inlineStr">
        <is>
          <t>BLEKINGE LÄN</t>
        </is>
      </c>
      <c r="E636" t="inlineStr">
        <is>
          <t>KARLSKRONA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50094-2022</t>
        </is>
      </c>
      <c r="B637" s="1" t="n">
        <v>44865</v>
      </c>
      <c r="C637" s="1" t="n">
        <v>45202</v>
      </c>
      <c r="D637" t="inlineStr">
        <is>
          <t>BLEKINGE LÄN</t>
        </is>
      </c>
      <c r="E637" t="inlineStr">
        <is>
          <t>KARLSKRONA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50612-2022</t>
        </is>
      </c>
      <c r="B638" s="1" t="n">
        <v>44866</v>
      </c>
      <c r="C638" s="1" t="n">
        <v>45202</v>
      </c>
      <c r="D638" t="inlineStr">
        <is>
          <t>BLEKINGE LÄN</t>
        </is>
      </c>
      <c r="E638" t="inlineStr">
        <is>
          <t>KARLSKRONA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50614-2022</t>
        </is>
      </c>
      <c r="B639" s="1" t="n">
        <v>44866</v>
      </c>
      <c r="C639" s="1" t="n">
        <v>45202</v>
      </c>
      <c r="D639" t="inlineStr">
        <is>
          <t>BLEKINGE LÄN</t>
        </is>
      </c>
      <c r="E639" t="inlineStr">
        <is>
          <t>KARLSKRONA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51636-2022</t>
        </is>
      </c>
      <c r="B640" s="1" t="n">
        <v>44867</v>
      </c>
      <c r="C640" s="1" t="n">
        <v>45202</v>
      </c>
      <c r="D640" t="inlineStr">
        <is>
          <t>BLEKINGE LÄN</t>
        </is>
      </c>
      <c r="E640" t="inlineStr">
        <is>
          <t>KARLSKRONA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53161-2022</t>
        </is>
      </c>
      <c r="B641" s="1" t="n">
        <v>44874</v>
      </c>
      <c r="C641" s="1" t="n">
        <v>45202</v>
      </c>
      <c r="D641" t="inlineStr">
        <is>
          <t>BLEKINGE LÄN</t>
        </is>
      </c>
      <c r="E641" t="inlineStr">
        <is>
          <t>KARLSKRONA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53560-2022</t>
        </is>
      </c>
      <c r="B642" s="1" t="n">
        <v>44874</v>
      </c>
      <c r="C642" s="1" t="n">
        <v>45202</v>
      </c>
      <c r="D642" t="inlineStr">
        <is>
          <t>BLEKINGE LÄN</t>
        </is>
      </c>
      <c r="E642" t="inlineStr">
        <is>
          <t>KARLSKRONA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53552-2022</t>
        </is>
      </c>
      <c r="B643" s="1" t="n">
        <v>44874</v>
      </c>
      <c r="C643" s="1" t="n">
        <v>45202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52821-2022</t>
        </is>
      </c>
      <c r="B644" s="1" t="n">
        <v>44875</v>
      </c>
      <c r="C644" s="1" t="n">
        <v>45202</v>
      </c>
      <c r="D644" t="inlineStr">
        <is>
          <t>BLEKINGE LÄN</t>
        </is>
      </c>
      <c r="E644" t="inlineStr">
        <is>
          <t>KARLSKRONA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53326-2022</t>
        </is>
      </c>
      <c r="B645" s="1" t="n">
        <v>44879</v>
      </c>
      <c r="C645" s="1" t="n">
        <v>45202</v>
      </c>
      <c r="D645" t="inlineStr">
        <is>
          <t>BLEKINGE LÄN</t>
        </is>
      </c>
      <c r="E645" t="inlineStr">
        <is>
          <t>KARLSKRONA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54692-2022</t>
        </is>
      </c>
      <c r="B646" s="1" t="n">
        <v>44881</v>
      </c>
      <c r="C646" s="1" t="n">
        <v>45202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56201-2022</t>
        </is>
      </c>
      <c r="B647" s="1" t="n">
        <v>44890</v>
      </c>
      <c r="C647" s="1" t="n">
        <v>45202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58040-2022</t>
        </is>
      </c>
      <c r="B648" s="1" t="n">
        <v>44893</v>
      </c>
      <c r="C648" s="1" t="n">
        <v>45202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56543-2022</t>
        </is>
      </c>
      <c r="B649" s="1" t="n">
        <v>44893</v>
      </c>
      <c r="C649" s="1" t="n">
        <v>45202</v>
      </c>
      <c r="D649" t="inlineStr">
        <is>
          <t>BLEKINGE LÄN</t>
        </is>
      </c>
      <c r="E649" t="inlineStr">
        <is>
          <t>KARLSKRONA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56512-2022</t>
        </is>
      </c>
      <c r="B650" s="1" t="n">
        <v>44893</v>
      </c>
      <c r="C650" s="1" t="n">
        <v>45202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60299-2022</t>
        </is>
      </c>
      <c r="B651" s="1" t="n">
        <v>44903</v>
      </c>
      <c r="C651" s="1" t="n">
        <v>45202</v>
      </c>
      <c r="D651" t="inlineStr">
        <is>
          <t>BLEKINGE LÄN</t>
        </is>
      </c>
      <c r="E651" t="inlineStr">
        <is>
          <t>KARLSKRONA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60071-2022</t>
        </is>
      </c>
      <c r="B652" s="1" t="n">
        <v>44909</v>
      </c>
      <c r="C652" s="1" t="n">
        <v>45202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60649-2022</t>
        </is>
      </c>
      <c r="B653" s="1" t="n">
        <v>44911</v>
      </c>
      <c r="C653" s="1" t="n">
        <v>45202</v>
      </c>
      <c r="D653" t="inlineStr">
        <is>
          <t>BLEKINGE LÄN</t>
        </is>
      </c>
      <c r="E653" t="inlineStr">
        <is>
          <t>KARLSKRONA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61749-2022</t>
        </is>
      </c>
      <c r="B654" s="1" t="n">
        <v>44911</v>
      </c>
      <c r="C654" s="1" t="n">
        <v>45202</v>
      </c>
      <c r="D654" t="inlineStr">
        <is>
          <t>BLEKINGE LÄN</t>
        </is>
      </c>
      <c r="E654" t="inlineStr">
        <is>
          <t>KARLSKRONA</t>
        </is>
      </c>
      <c r="G654" t="n">
        <v>14.2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62111-2022</t>
        </is>
      </c>
      <c r="B655" s="1" t="n">
        <v>44920</v>
      </c>
      <c r="C655" s="1" t="n">
        <v>45202</v>
      </c>
      <c r="D655" t="inlineStr">
        <is>
          <t>BLEKINGE LÄN</t>
        </is>
      </c>
      <c r="E655" t="inlineStr">
        <is>
          <t>KARLSKRONA</t>
        </is>
      </c>
      <c r="G655" t="n">
        <v>25.5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697-2023</t>
        </is>
      </c>
      <c r="B656" s="1" t="n">
        <v>44930</v>
      </c>
      <c r="C656" s="1" t="n">
        <v>45202</v>
      </c>
      <c r="D656" t="inlineStr">
        <is>
          <t>BLEKINGE LÄN</t>
        </is>
      </c>
      <c r="E656" t="inlineStr">
        <is>
          <t>KARLSKRONA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691-2023</t>
        </is>
      </c>
      <c r="B657" s="1" t="n">
        <v>44930</v>
      </c>
      <c r="C657" s="1" t="n">
        <v>45202</v>
      </c>
      <c r="D657" t="inlineStr">
        <is>
          <t>BLEKINGE LÄN</t>
        </is>
      </c>
      <c r="E657" t="inlineStr">
        <is>
          <t>KARLSKRONA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1243-2023</t>
        </is>
      </c>
      <c r="B658" s="1" t="n">
        <v>44936</v>
      </c>
      <c r="C658" s="1" t="n">
        <v>45202</v>
      </c>
      <c r="D658" t="inlineStr">
        <is>
          <t>BLEKINGE LÄN</t>
        </is>
      </c>
      <c r="E658" t="inlineStr">
        <is>
          <t>KARLSKRONA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2093-2023</t>
        </is>
      </c>
      <c r="B659" s="1" t="n">
        <v>44939</v>
      </c>
      <c r="C659" s="1" t="n">
        <v>45202</v>
      </c>
      <c r="D659" t="inlineStr">
        <is>
          <t>BLEKINGE LÄN</t>
        </is>
      </c>
      <c r="E659" t="inlineStr">
        <is>
          <t>KARLSKRONA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2711-2023</t>
        </is>
      </c>
      <c r="B660" s="1" t="n">
        <v>44942</v>
      </c>
      <c r="C660" s="1" t="n">
        <v>45202</v>
      </c>
      <c r="D660" t="inlineStr">
        <is>
          <t>BLEKINGE LÄN</t>
        </is>
      </c>
      <c r="E660" t="inlineStr">
        <is>
          <t>KARLSKRONA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3556-2023</t>
        </is>
      </c>
      <c r="B661" s="1" t="n">
        <v>44950</v>
      </c>
      <c r="C661" s="1" t="n">
        <v>45202</v>
      </c>
      <c r="D661" t="inlineStr">
        <is>
          <t>BLEKINGE LÄN</t>
        </is>
      </c>
      <c r="E661" t="inlineStr">
        <is>
          <t>KARLSKRONA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3858-2023</t>
        </is>
      </c>
      <c r="B662" s="1" t="n">
        <v>44951</v>
      </c>
      <c r="C662" s="1" t="n">
        <v>45202</v>
      </c>
      <c r="D662" t="inlineStr">
        <is>
          <t>BLEKINGE LÄN</t>
        </is>
      </c>
      <c r="E662" t="inlineStr">
        <is>
          <t>KARLSKRONA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3997-2023</t>
        </is>
      </c>
      <c r="B663" s="1" t="n">
        <v>44952</v>
      </c>
      <c r="C663" s="1" t="n">
        <v>45202</v>
      </c>
      <c r="D663" t="inlineStr">
        <is>
          <t>BLEKINGE LÄN</t>
        </is>
      </c>
      <c r="E663" t="inlineStr">
        <is>
          <t>KARLSKRONA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4846-2023</t>
        </is>
      </c>
      <c r="B664" s="1" t="n">
        <v>44957</v>
      </c>
      <c r="C664" s="1" t="n">
        <v>45202</v>
      </c>
      <c r="D664" t="inlineStr">
        <is>
          <t>BLEKINGE LÄN</t>
        </is>
      </c>
      <c r="E664" t="inlineStr">
        <is>
          <t>KARLSKRONA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4918-2023</t>
        </is>
      </c>
      <c r="B665" s="1" t="n">
        <v>44958</v>
      </c>
      <c r="C665" s="1" t="n">
        <v>45202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6953-2023</t>
        </is>
      </c>
      <c r="B666" s="1" t="n">
        <v>44967</v>
      </c>
      <c r="C666" s="1" t="n">
        <v>45202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6980-2023</t>
        </is>
      </c>
      <c r="B667" s="1" t="n">
        <v>44967</v>
      </c>
      <c r="C667" s="1" t="n">
        <v>45202</v>
      </c>
      <c r="D667" t="inlineStr">
        <is>
          <t>BLEKINGE LÄN</t>
        </is>
      </c>
      <c r="E667" t="inlineStr">
        <is>
          <t>KARLSKRONA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8112-2023</t>
        </is>
      </c>
      <c r="B668" s="1" t="n">
        <v>44970</v>
      </c>
      <c r="C668" s="1" t="n">
        <v>45202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9508-2023</t>
        </is>
      </c>
      <c r="B669" s="1" t="n">
        <v>44981</v>
      </c>
      <c r="C669" s="1" t="n">
        <v>45202</v>
      </c>
      <c r="D669" t="inlineStr">
        <is>
          <t>BLEKINGE LÄN</t>
        </is>
      </c>
      <c r="E669" t="inlineStr">
        <is>
          <t>KARLSKRONA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9384-2023</t>
        </is>
      </c>
      <c r="B670" s="1" t="n">
        <v>44981</v>
      </c>
      <c r="C670" s="1" t="n">
        <v>45202</v>
      </c>
      <c r="D670" t="inlineStr">
        <is>
          <t>BLEKINGE LÄN</t>
        </is>
      </c>
      <c r="E670" t="inlineStr">
        <is>
          <t>KARLSKRONA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10656-2023</t>
        </is>
      </c>
      <c r="B671" s="1" t="n">
        <v>44984</v>
      </c>
      <c r="C671" s="1" t="n">
        <v>45202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10267-2023</t>
        </is>
      </c>
      <c r="B672" s="1" t="n">
        <v>44986</v>
      </c>
      <c r="C672" s="1" t="n">
        <v>45202</v>
      </c>
      <c r="D672" t="inlineStr">
        <is>
          <t>BLEKINGE LÄN</t>
        </is>
      </c>
      <c r="E672" t="inlineStr">
        <is>
          <t>KARLSKRONA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10735-2023</t>
        </is>
      </c>
      <c r="B673" s="1" t="n">
        <v>44988</v>
      </c>
      <c r="C673" s="1" t="n">
        <v>45202</v>
      </c>
      <c r="D673" t="inlineStr">
        <is>
          <t>BLEKINGE LÄN</t>
        </is>
      </c>
      <c r="E673" t="inlineStr">
        <is>
          <t>KARLSKRONA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11253-2023</t>
        </is>
      </c>
      <c r="B674" s="1" t="n">
        <v>44988</v>
      </c>
      <c r="C674" s="1" t="n">
        <v>45202</v>
      </c>
      <c r="D674" t="inlineStr">
        <is>
          <t>BLEKINGE LÄN</t>
        </is>
      </c>
      <c r="E674" t="inlineStr">
        <is>
          <t>KARLSKRONA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10736-2023</t>
        </is>
      </c>
      <c r="B675" s="1" t="n">
        <v>44988</v>
      </c>
      <c r="C675" s="1" t="n">
        <v>45202</v>
      </c>
      <c r="D675" t="inlineStr">
        <is>
          <t>BLEKINGE LÄN</t>
        </is>
      </c>
      <c r="E675" t="inlineStr">
        <is>
          <t>KARLSKRONA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10733-2023</t>
        </is>
      </c>
      <c r="B676" s="1" t="n">
        <v>44988</v>
      </c>
      <c r="C676" s="1" t="n">
        <v>45202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12248-2023</t>
        </is>
      </c>
      <c r="B677" s="1" t="n">
        <v>44998</v>
      </c>
      <c r="C677" s="1" t="n">
        <v>45202</v>
      </c>
      <c r="D677" t="inlineStr">
        <is>
          <t>BLEKINGE LÄN</t>
        </is>
      </c>
      <c r="E677" t="inlineStr">
        <is>
          <t>KARLSKRONA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12946-2023</t>
        </is>
      </c>
      <c r="B678" s="1" t="n">
        <v>45001</v>
      </c>
      <c r="C678" s="1" t="n">
        <v>45202</v>
      </c>
      <c r="D678" t="inlineStr">
        <is>
          <t>BLEKINGE LÄN</t>
        </is>
      </c>
      <c r="E678" t="inlineStr">
        <is>
          <t>KARLSKRONA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13289-2023</t>
        </is>
      </c>
      <c r="B679" s="1" t="n">
        <v>45004</v>
      </c>
      <c r="C679" s="1" t="n">
        <v>45202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13370-2023</t>
        </is>
      </c>
      <c r="B680" s="1" t="n">
        <v>45005</v>
      </c>
      <c r="C680" s="1" t="n">
        <v>45202</v>
      </c>
      <c r="D680" t="inlineStr">
        <is>
          <t>BLEKINGE LÄN</t>
        </is>
      </c>
      <c r="E680" t="inlineStr">
        <is>
          <t>KARLSKRONA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14511-2023</t>
        </is>
      </c>
      <c r="B681" s="1" t="n">
        <v>45012</v>
      </c>
      <c r="C681" s="1" t="n">
        <v>45202</v>
      </c>
      <c r="D681" t="inlineStr">
        <is>
          <t>BLEKINGE LÄN</t>
        </is>
      </c>
      <c r="E681" t="inlineStr">
        <is>
          <t>KARLSKRONA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14345-2023</t>
        </is>
      </c>
      <c r="B682" s="1" t="n">
        <v>45012</v>
      </c>
      <c r="C682" s="1" t="n">
        <v>45202</v>
      </c>
      <c r="D682" t="inlineStr">
        <is>
          <t>BLEKINGE LÄN</t>
        </is>
      </c>
      <c r="E682" t="inlineStr">
        <is>
          <t>KARLSKRONA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14346-2023</t>
        </is>
      </c>
      <c r="B683" s="1" t="n">
        <v>45012</v>
      </c>
      <c r="C683" s="1" t="n">
        <v>45202</v>
      </c>
      <c r="D683" t="inlineStr">
        <is>
          <t>BLEKINGE LÄN</t>
        </is>
      </c>
      <c r="E683" t="inlineStr">
        <is>
          <t>KARLSKRONA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14415-2023</t>
        </is>
      </c>
      <c r="B684" s="1" t="n">
        <v>45012</v>
      </c>
      <c r="C684" s="1" t="n">
        <v>45202</v>
      </c>
      <c r="D684" t="inlineStr">
        <is>
          <t>BLEKINGE LÄN</t>
        </is>
      </c>
      <c r="E684" t="inlineStr">
        <is>
          <t>KARLSKRONA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15022-2023</t>
        </is>
      </c>
      <c r="B685" s="1" t="n">
        <v>45015</v>
      </c>
      <c r="C685" s="1" t="n">
        <v>45202</v>
      </c>
      <c r="D685" t="inlineStr">
        <is>
          <t>BLEKINGE LÄN</t>
        </is>
      </c>
      <c r="E685" t="inlineStr">
        <is>
          <t>KARLSKRONA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15126-2023</t>
        </is>
      </c>
      <c r="B686" s="1" t="n">
        <v>45016</v>
      </c>
      <c r="C686" s="1" t="n">
        <v>45202</v>
      </c>
      <c r="D686" t="inlineStr">
        <is>
          <t>BLEKINGE LÄN</t>
        </is>
      </c>
      <c r="E686" t="inlineStr">
        <is>
          <t>KARLSKRONA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15240-2023</t>
        </is>
      </c>
      <c r="B687" s="1" t="n">
        <v>45019</v>
      </c>
      <c r="C687" s="1" t="n">
        <v>45202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15241-2023</t>
        </is>
      </c>
      <c r="B688" s="1" t="n">
        <v>45019</v>
      </c>
      <c r="C688" s="1" t="n">
        <v>45202</v>
      </c>
      <c r="D688" t="inlineStr">
        <is>
          <t>BLEKINGE LÄN</t>
        </is>
      </c>
      <c r="E688" t="inlineStr">
        <is>
          <t>KARLSKRONA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15460-2023</t>
        </is>
      </c>
      <c r="B689" s="1" t="n">
        <v>45020</v>
      </c>
      <c r="C689" s="1" t="n">
        <v>45202</v>
      </c>
      <c r="D689" t="inlineStr">
        <is>
          <t>BLEKINGE LÄN</t>
        </is>
      </c>
      <c r="E689" t="inlineStr">
        <is>
          <t>KARLSKRONA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16532-2023</t>
        </is>
      </c>
      <c r="B690" s="1" t="n">
        <v>45027</v>
      </c>
      <c r="C690" s="1" t="n">
        <v>45202</v>
      </c>
      <c r="D690" t="inlineStr">
        <is>
          <t>BLEKINGE LÄN</t>
        </is>
      </c>
      <c r="E690" t="inlineStr">
        <is>
          <t>KARLSKRONA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16517-2023</t>
        </is>
      </c>
      <c r="B691" s="1" t="n">
        <v>45027</v>
      </c>
      <c r="C691" s="1" t="n">
        <v>45202</v>
      </c>
      <c r="D691" t="inlineStr">
        <is>
          <t>BLEKINGE LÄN</t>
        </is>
      </c>
      <c r="E691" t="inlineStr">
        <is>
          <t>KARLSKRONA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16529-2023</t>
        </is>
      </c>
      <c r="B692" s="1" t="n">
        <v>45027</v>
      </c>
      <c r="C692" s="1" t="n">
        <v>45202</v>
      </c>
      <c r="D692" t="inlineStr">
        <is>
          <t>BLEKINGE LÄN</t>
        </is>
      </c>
      <c r="E692" t="inlineStr">
        <is>
          <t>KARLSKRONA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16278-2023</t>
        </is>
      </c>
      <c r="B693" s="1" t="n">
        <v>45028</v>
      </c>
      <c r="C693" s="1" t="n">
        <v>45202</v>
      </c>
      <c r="D693" t="inlineStr">
        <is>
          <t>BLEKINGE LÄN</t>
        </is>
      </c>
      <c r="E693" t="inlineStr">
        <is>
          <t>KARLSKRONA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17170-2023</t>
        </is>
      </c>
      <c r="B694" s="1" t="n">
        <v>45030</v>
      </c>
      <c r="C694" s="1" t="n">
        <v>45202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17081-2023</t>
        </is>
      </c>
      <c r="B695" s="1" t="n">
        <v>45034</v>
      </c>
      <c r="C695" s="1" t="n">
        <v>45202</v>
      </c>
      <c r="D695" t="inlineStr">
        <is>
          <t>BLEKINGE LÄN</t>
        </is>
      </c>
      <c r="E695" t="inlineStr">
        <is>
          <t>KARLSKRONA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17092-2023</t>
        </is>
      </c>
      <c r="B696" s="1" t="n">
        <v>45034</v>
      </c>
      <c r="C696" s="1" t="n">
        <v>45202</v>
      </c>
      <c r="D696" t="inlineStr">
        <is>
          <t>BLEKINGE LÄN</t>
        </is>
      </c>
      <c r="E696" t="inlineStr">
        <is>
          <t>KARLSKRONA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17627-2023</t>
        </is>
      </c>
      <c r="B697" s="1" t="n">
        <v>45035</v>
      </c>
      <c r="C697" s="1" t="n">
        <v>45202</v>
      </c>
      <c r="D697" t="inlineStr">
        <is>
          <t>BLEKINGE LÄN</t>
        </is>
      </c>
      <c r="E697" t="inlineStr">
        <is>
          <t>KARLSKRONA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17716-2023</t>
        </is>
      </c>
      <c r="B698" s="1" t="n">
        <v>45035</v>
      </c>
      <c r="C698" s="1" t="n">
        <v>45202</v>
      </c>
      <c r="D698" t="inlineStr">
        <is>
          <t>BLEKINGE LÄN</t>
        </is>
      </c>
      <c r="E698" t="inlineStr">
        <is>
          <t>KARLSKRONA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17820-2023</t>
        </is>
      </c>
      <c r="B699" s="1" t="n">
        <v>45037</v>
      </c>
      <c r="C699" s="1" t="n">
        <v>45202</v>
      </c>
      <c r="D699" t="inlineStr">
        <is>
          <t>BLEKINGE LÄN</t>
        </is>
      </c>
      <c r="E699" t="inlineStr">
        <is>
          <t>KARLSKRONA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17971-2023</t>
        </is>
      </c>
      <c r="B700" s="1" t="n">
        <v>45040</v>
      </c>
      <c r="C700" s="1" t="n">
        <v>45202</v>
      </c>
      <c r="D700" t="inlineStr">
        <is>
          <t>BLEKINGE LÄN</t>
        </is>
      </c>
      <c r="E700" t="inlineStr">
        <is>
          <t>KARLSKRONA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18133-2023</t>
        </is>
      </c>
      <c r="B701" s="1" t="n">
        <v>45040</v>
      </c>
      <c r="C701" s="1" t="n">
        <v>45202</v>
      </c>
      <c r="D701" t="inlineStr">
        <is>
          <t>BLEKINGE LÄN</t>
        </is>
      </c>
      <c r="E701" t="inlineStr">
        <is>
          <t>KARLSKRONA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18730-2023</t>
        </is>
      </c>
      <c r="B702" s="1" t="n">
        <v>45042</v>
      </c>
      <c r="C702" s="1" t="n">
        <v>45202</v>
      </c>
      <c r="D702" t="inlineStr">
        <is>
          <t>BLEKINGE LÄN</t>
        </is>
      </c>
      <c r="E702" t="inlineStr">
        <is>
          <t>KARLSKRONA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19108-2023</t>
        </is>
      </c>
      <c r="B703" s="1" t="n">
        <v>45048</v>
      </c>
      <c r="C703" s="1" t="n">
        <v>45202</v>
      </c>
      <c r="D703" t="inlineStr">
        <is>
          <t>BLEKINGE LÄN</t>
        </is>
      </c>
      <c r="E703" t="inlineStr">
        <is>
          <t>KARLSKRONA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19105-2023</t>
        </is>
      </c>
      <c r="B704" s="1" t="n">
        <v>45048</v>
      </c>
      <c r="C704" s="1" t="n">
        <v>45202</v>
      </c>
      <c r="D704" t="inlineStr">
        <is>
          <t>BLEKINGE LÄN</t>
        </is>
      </c>
      <c r="E704" t="inlineStr">
        <is>
          <t>KARLSKRONA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19604-2023</t>
        </is>
      </c>
      <c r="B705" s="1" t="n">
        <v>45050</v>
      </c>
      <c r="C705" s="1" t="n">
        <v>45202</v>
      </c>
      <c r="D705" t="inlineStr">
        <is>
          <t>BLEKINGE LÄN</t>
        </is>
      </c>
      <c r="E705" t="inlineStr">
        <is>
          <t>KARLSKRONA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19647-2023</t>
        </is>
      </c>
      <c r="B706" s="1" t="n">
        <v>45050</v>
      </c>
      <c r="C706" s="1" t="n">
        <v>45202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19602-2023</t>
        </is>
      </c>
      <c r="B707" s="1" t="n">
        <v>45050</v>
      </c>
      <c r="C707" s="1" t="n">
        <v>45202</v>
      </c>
      <c r="D707" t="inlineStr">
        <is>
          <t>BLEKINGE LÄN</t>
        </is>
      </c>
      <c r="E707" t="inlineStr">
        <is>
          <t>KARLSKRONA</t>
        </is>
      </c>
      <c r="G707" t="n">
        <v>19.5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19600-2023</t>
        </is>
      </c>
      <c r="B708" s="1" t="n">
        <v>45050</v>
      </c>
      <c r="C708" s="1" t="n">
        <v>45202</v>
      </c>
      <c r="D708" t="inlineStr">
        <is>
          <t>BLEKINGE LÄN</t>
        </is>
      </c>
      <c r="E708" t="inlineStr">
        <is>
          <t>KARLSKRONA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20656-2023</t>
        </is>
      </c>
      <c r="B709" s="1" t="n">
        <v>45055</v>
      </c>
      <c r="C709" s="1" t="n">
        <v>45202</v>
      </c>
      <c r="D709" t="inlineStr">
        <is>
          <t>BLEKINGE LÄN</t>
        </is>
      </c>
      <c r="E709" t="inlineStr">
        <is>
          <t>KARLSKRONA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20358-2023</t>
        </is>
      </c>
      <c r="B710" s="1" t="n">
        <v>45056</v>
      </c>
      <c r="C710" s="1" t="n">
        <v>45202</v>
      </c>
      <c r="D710" t="inlineStr">
        <is>
          <t>BLEKINGE LÄN</t>
        </is>
      </c>
      <c r="E710" t="inlineStr">
        <is>
          <t>KARLSKRONA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20492-2023</t>
        </is>
      </c>
      <c r="B711" s="1" t="n">
        <v>45057</v>
      </c>
      <c r="C711" s="1" t="n">
        <v>45202</v>
      </c>
      <c r="D711" t="inlineStr">
        <is>
          <t>BLEKINGE LÄN</t>
        </is>
      </c>
      <c r="E711" t="inlineStr">
        <is>
          <t>KARLSKRONA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20527-2023</t>
        </is>
      </c>
      <c r="B712" s="1" t="n">
        <v>45057</v>
      </c>
      <c r="C712" s="1" t="n">
        <v>45202</v>
      </c>
      <c r="D712" t="inlineStr">
        <is>
          <t>BLEKINGE LÄN</t>
        </is>
      </c>
      <c r="E712" t="inlineStr">
        <is>
          <t>KARLSKRONA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20529-2023</t>
        </is>
      </c>
      <c r="B713" s="1" t="n">
        <v>45057</v>
      </c>
      <c r="C713" s="1" t="n">
        <v>45202</v>
      </c>
      <c r="D713" t="inlineStr">
        <is>
          <t>BLEKINGE LÄN</t>
        </is>
      </c>
      <c r="E713" t="inlineStr">
        <is>
          <t>KARLSKRONA</t>
        </is>
      </c>
      <c r="G713" t="n">
        <v>10.5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20526-2023</t>
        </is>
      </c>
      <c r="B714" s="1" t="n">
        <v>45057</v>
      </c>
      <c r="C714" s="1" t="n">
        <v>45202</v>
      </c>
      <c r="D714" t="inlineStr">
        <is>
          <t>BLEKINGE LÄN</t>
        </is>
      </c>
      <c r="E714" t="inlineStr">
        <is>
          <t>KARLSKRONA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21437-2023</t>
        </is>
      </c>
      <c r="B715" s="1" t="n">
        <v>45058</v>
      </c>
      <c r="C715" s="1" t="n">
        <v>45202</v>
      </c>
      <c r="D715" t="inlineStr">
        <is>
          <t>BLEKINGE LÄN</t>
        </is>
      </c>
      <c r="E715" t="inlineStr">
        <is>
          <t>KARLSKRONA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21722-2023</t>
        </is>
      </c>
      <c r="B716" s="1" t="n">
        <v>45065</v>
      </c>
      <c r="C716" s="1" t="n">
        <v>45202</v>
      </c>
      <c r="D716" t="inlineStr">
        <is>
          <t>BLEKINGE LÄN</t>
        </is>
      </c>
      <c r="E716" t="inlineStr">
        <is>
          <t>KARLSKRONA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22035-2023</t>
        </is>
      </c>
      <c r="B717" s="1" t="n">
        <v>45069</v>
      </c>
      <c r="C717" s="1" t="n">
        <v>45202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22147-2023</t>
        </is>
      </c>
      <c r="B718" s="1" t="n">
        <v>45069</v>
      </c>
      <c r="C718" s="1" t="n">
        <v>45202</v>
      </c>
      <c r="D718" t="inlineStr">
        <is>
          <t>BLEKINGE LÄN</t>
        </is>
      </c>
      <c r="E718" t="inlineStr">
        <is>
          <t>KARLSKRONA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24617-2023</t>
        </is>
      </c>
      <c r="B719" s="1" t="n">
        <v>45070</v>
      </c>
      <c r="C719" s="1" t="n">
        <v>45202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24613-2023</t>
        </is>
      </c>
      <c r="B720" s="1" t="n">
        <v>45070</v>
      </c>
      <c r="C720" s="1" t="n">
        <v>45202</v>
      </c>
      <c r="D720" t="inlineStr">
        <is>
          <t>BLEKINGE LÄN</t>
        </is>
      </c>
      <c r="E720" t="inlineStr">
        <is>
          <t>KARLSKRONA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22310-2023</t>
        </is>
      </c>
      <c r="B721" s="1" t="n">
        <v>45070</v>
      </c>
      <c r="C721" s="1" t="n">
        <v>45202</v>
      </c>
      <c r="D721" t="inlineStr">
        <is>
          <t>BLEKINGE LÄN</t>
        </is>
      </c>
      <c r="E721" t="inlineStr">
        <is>
          <t>KARLSKRONA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23072-2023</t>
        </is>
      </c>
      <c r="B722" s="1" t="n">
        <v>45070</v>
      </c>
      <c r="C722" s="1" t="n">
        <v>45202</v>
      </c>
      <c r="D722" t="inlineStr">
        <is>
          <t>BLEKINGE LÄN</t>
        </is>
      </c>
      <c r="E722" t="inlineStr">
        <is>
          <t>KARLSKRONA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23110-2023</t>
        </is>
      </c>
      <c r="B723" s="1" t="n">
        <v>45075</v>
      </c>
      <c r="C723" s="1" t="n">
        <v>45202</v>
      </c>
      <c r="D723" t="inlineStr">
        <is>
          <t>BLEKINGE LÄN</t>
        </is>
      </c>
      <c r="E723" t="inlineStr">
        <is>
          <t>KARLSKRONA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23393-2023</t>
        </is>
      </c>
      <c r="B724" s="1" t="n">
        <v>45076</v>
      </c>
      <c r="C724" s="1" t="n">
        <v>45202</v>
      </c>
      <c r="D724" t="inlineStr">
        <is>
          <t>BLEKINGE LÄN</t>
        </is>
      </c>
      <c r="E724" t="inlineStr">
        <is>
          <t>KARLSKRONA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23381-2023</t>
        </is>
      </c>
      <c r="B725" s="1" t="n">
        <v>45076</v>
      </c>
      <c r="C725" s="1" t="n">
        <v>45202</v>
      </c>
      <c r="D725" t="inlineStr">
        <is>
          <t>BLEKINGE LÄN</t>
        </is>
      </c>
      <c r="E725" t="inlineStr">
        <is>
          <t>KARLSKRONA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23679-2023</t>
        </is>
      </c>
      <c r="B726" s="1" t="n">
        <v>45077</v>
      </c>
      <c r="C726" s="1" t="n">
        <v>45202</v>
      </c>
      <c r="D726" t="inlineStr">
        <is>
          <t>BLEKINGE LÄN</t>
        </is>
      </c>
      <c r="E726" t="inlineStr">
        <is>
          <t>KARLSKRONA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24286-2023</t>
        </is>
      </c>
      <c r="B727" s="1" t="n">
        <v>45079</v>
      </c>
      <c r="C727" s="1" t="n">
        <v>45202</v>
      </c>
      <c r="D727" t="inlineStr">
        <is>
          <t>BLEKINGE LÄN</t>
        </is>
      </c>
      <c r="E727" t="inlineStr">
        <is>
          <t>KARLSKRONA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24326-2023</t>
        </is>
      </c>
      <c r="B728" s="1" t="n">
        <v>45080</v>
      </c>
      <c r="C728" s="1" t="n">
        <v>45202</v>
      </c>
      <c r="D728" t="inlineStr">
        <is>
          <t>BLEKINGE LÄN</t>
        </is>
      </c>
      <c r="E728" t="inlineStr">
        <is>
          <t>KARLSKRONA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24328-2023</t>
        </is>
      </c>
      <c r="B729" s="1" t="n">
        <v>45080</v>
      </c>
      <c r="C729" s="1" t="n">
        <v>45202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24482-2023</t>
        </is>
      </c>
      <c r="B730" s="1" t="n">
        <v>45082</v>
      </c>
      <c r="C730" s="1" t="n">
        <v>45202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24668-2023</t>
        </is>
      </c>
      <c r="B731" s="1" t="n">
        <v>45084</v>
      </c>
      <c r="C731" s="1" t="n">
        <v>45202</v>
      </c>
      <c r="D731" t="inlineStr">
        <is>
          <t>BLEKINGE LÄN</t>
        </is>
      </c>
      <c r="E731" t="inlineStr">
        <is>
          <t>KARLSKRONA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24931-2023</t>
        </is>
      </c>
      <c r="B732" s="1" t="n">
        <v>45085</v>
      </c>
      <c r="C732" s="1" t="n">
        <v>45202</v>
      </c>
      <c r="D732" t="inlineStr">
        <is>
          <t>BLEKINGE LÄN</t>
        </is>
      </c>
      <c r="E732" t="inlineStr">
        <is>
          <t>KARLSKRONA</t>
        </is>
      </c>
      <c r="G732" t="n">
        <v>10.9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24938-2023</t>
        </is>
      </c>
      <c r="B733" s="1" t="n">
        <v>45085</v>
      </c>
      <c r="C733" s="1" t="n">
        <v>45202</v>
      </c>
      <c r="D733" t="inlineStr">
        <is>
          <t>BLEKINGE LÄN</t>
        </is>
      </c>
      <c r="E733" t="inlineStr">
        <is>
          <t>KARLSKRONA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24942-2023</t>
        </is>
      </c>
      <c r="B734" s="1" t="n">
        <v>45085</v>
      </c>
      <c r="C734" s="1" t="n">
        <v>45202</v>
      </c>
      <c r="D734" t="inlineStr">
        <is>
          <t>BLEKINGE LÄN</t>
        </is>
      </c>
      <c r="E734" t="inlineStr">
        <is>
          <t>KARLSKRONA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24946-2023</t>
        </is>
      </c>
      <c r="B735" s="1" t="n">
        <v>45085</v>
      </c>
      <c r="C735" s="1" t="n">
        <v>45202</v>
      </c>
      <c r="D735" t="inlineStr">
        <is>
          <t>BLEKINGE LÄN</t>
        </is>
      </c>
      <c r="E735" t="inlineStr">
        <is>
          <t>KARLSKRONA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24948-2023</t>
        </is>
      </c>
      <c r="B736" s="1" t="n">
        <v>45085</v>
      </c>
      <c r="C736" s="1" t="n">
        <v>45202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25455-2023</t>
        </is>
      </c>
      <c r="B737" s="1" t="n">
        <v>45089</v>
      </c>
      <c r="C737" s="1" t="n">
        <v>45202</v>
      </c>
      <c r="D737" t="inlineStr">
        <is>
          <t>BLEKINGE LÄN</t>
        </is>
      </c>
      <c r="E737" t="inlineStr">
        <is>
          <t>KARLSKRONA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26842-2023</t>
        </is>
      </c>
      <c r="B738" s="1" t="n">
        <v>45090</v>
      </c>
      <c r="C738" s="1" t="n">
        <v>45202</v>
      </c>
      <c r="D738" t="inlineStr">
        <is>
          <t>BLEKINGE LÄN</t>
        </is>
      </c>
      <c r="E738" t="inlineStr">
        <is>
          <t>KARLSKRONA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26277-2023</t>
        </is>
      </c>
      <c r="B739" s="1" t="n">
        <v>45091</v>
      </c>
      <c r="C739" s="1" t="n">
        <v>45202</v>
      </c>
      <c r="D739" t="inlineStr">
        <is>
          <t>BLEKINGE LÄN</t>
        </is>
      </c>
      <c r="E739" t="inlineStr">
        <is>
          <t>KARLSKRONA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26156-2023</t>
        </is>
      </c>
      <c r="B740" s="1" t="n">
        <v>45091</v>
      </c>
      <c r="C740" s="1" t="n">
        <v>45202</v>
      </c>
      <c r="D740" t="inlineStr">
        <is>
          <t>BLEKINGE LÄN</t>
        </is>
      </c>
      <c r="E740" t="inlineStr">
        <is>
          <t>KARLSKRONA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26486-2023</t>
        </is>
      </c>
      <c r="B741" s="1" t="n">
        <v>45092</v>
      </c>
      <c r="C741" s="1" t="n">
        <v>45202</v>
      </c>
      <c r="D741" t="inlineStr">
        <is>
          <t>BLEKINGE LÄN</t>
        </is>
      </c>
      <c r="E741" t="inlineStr">
        <is>
          <t>KARLSKRONA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26490-2023</t>
        </is>
      </c>
      <c r="B742" s="1" t="n">
        <v>45092</v>
      </c>
      <c r="C742" s="1" t="n">
        <v>45202</v>
      </c>
      <c r="D742" t="inlineStr">
        <is>
          <t>BLEKINGE LÄN</t>
        </is>
      </c>
      <c r="E742" t="inlineStr">
        <is>
          <t>KARLSKRONA</t>
        </is>
      </c>
      <c r="G742" t="n">
        <v>10.8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26496-2023</t>
        </is>
      </c>
      <c r="B743" s="1" t="n">
        <v>45092</v>
      </c>
      <c r="C743" s="1" t="n">
        <v>45202</v>
      </c>
      <c r="D743" t="inlineStr">
        <is>
          <t>BLEKINGE LÄN</t>
        </is>
      </c>
      <c r="E743" t="inlineStr">
        <is>
          <t>KARLSKRONA</t>
        </is>
      </c>
      <c r="G743" t="n">
        <v>23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26485-2023</t>
        </is>
      </c>
      <c r="B744" s="1" t="n">
        <v>45092</v>
      </c>
      <c r="C744" s="1" t="n">
        <v>45202</v>
      </c>
      <c r="D744" t="inlineStr">
        <is>
          <t>BLEKINGE LÄN</t>
        </is>
      </c>
      <c r="E744" t="inlineStr">
        <is>
          <t>KARLSKRONA</t>
        </is>
      </c>
      <c r="G744" t="n">
        <v>39.4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26917-2023</t>
        </is>
      </c>
      <c r="B745" s="1" t="n">
        <v>45093</v>
      </c>
      <c r="C745" s="1" t="n">
        <v>45202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27024-2023</t>
        </is>
      </c>
      <c r="B746" s="1" t="n">
        <v>45094</v>
      </c>
      <c r="C746" s="1" t="n">
        <v>45202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27619-2023</t>
        </is>
      </c>
      <c r="B747" s="1" t="n">
        <v>45097</v>
      </c>
      <c r="C747" s="1" t="n">
        <v>45202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27740-2023</t>
        </is>
      </c>
      <c r="B748" s="1" t="n">
        <v>45098</v>
      </c>
      <c r="C748" s="1" t="n">
        <v>45202</v>
      </c>
      <c r="D748" t="inlineStr">
        <is>
          <t>BLEKINGE LÄN</t>
        </is>
      </c>
      <c r="E748" t="inlineStr">
        <is>
          <t>KARLSKRONA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27762-2023</t>
        </is>
      </c>
      <c r="B749" s="1" t="n">
        <v>45098</v>
      </c>
      <c r="C749" s="1" t="n">
        <v>45202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29353-2023</t>
        </is>
      </c>
      <c r="B750" s="1" t="n">
        <v>45106</v>
      </c>
      <c r="C750" s="1" t="n">
        <v>45202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29357-2023</t>
        </is>
      </c>
      <c r="B751" s="1" t="n">
        <v>45106</v>
      </c>
      <c r="C751" s="1" t="n">
        <v>45202</v>
      </c>
      <c r="D751" t="inlineStr">
        <is>
          <t>BLEKINGE LÄN</t>
        </is>
      </c>
      <c r="E751" t="inlineStr">
        <is>
          <t>KARLSKRONA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29515-2023</t>
        </is>
      </c>
      <c r="B752" s="1" t="n">
        <v>45106</v>
      </c>
      <c r="C752" s="1" t="n">
        <v>45202</v>
      </c>
      <c r="D752" t="inlineStr">
        <is>
          <t>BLEKINGE LÄN</t>
        </is>
      </c>
      <c r="E752" t="inlineStr">
        <is>
          <t>KARLSKRONA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29352-2023</t>
        </is>
      </c>
      <c r="B753" s="1" t="n">
        <v>45106</v>
      </c>
      <c r="C753" s="1" t="n">
        <v>45202</v>
      </c>
      <c r="D753" t="inlineStr">
        <is>
          <t>BLEKINGE LÄN</t>
        </is>
      </c>
      <c r="E753" t="inlineStr">
        <is>
          <t>KARLSKRONA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29422-2023</t>
        </is>
      </c>
      <c r="B754" s="1" t="n">
        <v>45106</v>
      </c>
      <c r="C754" s="1" t="n">
        <v>45202</v>
      </c>
      <c r="D754" t="inlineStr">
        <is>
          <t>BLEKINGE LÄN</t>
        </is>
      </c>
      <c r="E754" t="inlineStr">
        <is>
          <t>KARLSKRONA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29785-2023</t>
        </is>
      </c>
      <c r="B755" s="1" t="n">
        <v>45107</v>
      </c>
      <c r="C755" s="1" t="n">
        <v>45202</v>
      </c>
      <c r="D755" t="inlineStr">
        <is>
          <t>BLEKINGE LÄN</t>
        </is>
      </c>
      <c r="E755" t="inlineStr">
        <is>
          <t>KARLSKRONA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29914-2023</t>
        </is>
      </c>
      <c r="B756" s="1" t="n">
        <v>45107</v>
      </c>
      <c r="C756" s="1" t="n">
        <v>45202</v>
      </c>
      <c r="D756" t="inlineStr">
        <is>
          <t>BLEKINGE LÄN</t>
        </is>
      </c>
      <c r="E756" t="inlineStr">
        <is>
          <t>KARLSKRONA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29915-2023</t>
        </is>
      </c>
      <c r="B757" s="1" t="n">
        <v>45107</v>
      </c>
      <c r="C757" s="1" t="n">
        <v>45202</v>
      </c>
      <c r="D757" t="inlineStr">
        <is>
          <t>BLEKINGE LÄN</t>
        </is>
      </c>
      <c r="E757" t="inlineStr">
        <is>
          <t>KARLSKRONA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29969-2023</t>
        </is>
      </c>
      <c r="B758" s="1" t="n">
        <v>45108</v>
      </c>
      <c r="C758" s="1" t="n">
        <v>45202</v>
      </c>
      <c r="D758" t="inlineStr">
        <is>
          <t>BLEKINGE LÄN</t>
        </is>
      </c>
      <c r="E758" t="inlineStr">
        <is>
          <t>KARLSKRONA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30883-2023</t>
        </is>
      </c>
      <c r="B759" s="1" t="n">
        <v>45113</v>
      </c>
      <c r="C759" s="1" t="n">
        <v>45202</v>
      </c>
      <c r="D759" t="inlineStr">
        <is>
          <t>BLEKINGE LÄN</t>
        </is>
      </c>
      <c r="E759" t="inlineStr">
        <is>
          <t>KARLSKRONA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30954-2023</t>
        </is>
      </c>
      <c r="B760" s="1" t="n">
        <v>45113</v>
      </c>
      <c r="C760" s="1" t="n">
        <v>45202</v>
      </c>
      <c r="D760" t="inlineStr">
        <is>
          <t>BLEKINGE LÄN</t>
        </is>
      </c>
      <c r="E760" t="inlineStr">
        <is>
          <t>KARLSKRONA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32014-2023</t>
        </is>
      </c>
      <c r="B761" s="1" t="n">
        <v>45119</v>
      </c>
      <c r="C761" s="1" t="n">
        <v>45202</v>
      </c>
      <c r="D761" t="inlineStr">
        <is>
          <t>BLEKINGE LÄN</t>
        </is>
      </c>
      <c r="E761" t="inlineStr">
        <is>
          <t>KARLSKRONA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33018-2023</t>
        </is>
      </c>
      <c r="B762" s="1" t="n">
        <v>45125</v>
      </c>
      <c r="C762" s="1" t="n">
        <v>45202</v>
      </c>
      <c r="D762" t="inlineStr">
        <is>
          <t>BLEKINGE LÄN</t>
        </is>
      </c>
      <c r="E762" t="inlineStr">
        <is>
          <t>KARLSKRONA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33214-2023</t>
        </is>
      </c>
      <c r="B763" s="1" t="n">
        <v>45127</v>
      </c>
      <c r="C763" s="1" t="n">
        <v>45202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34268-2023</t>
        </is>
      </c>
      <c r="B764" s="1" t="n">
        <v>45127</v>
      </c>
      <c r="C764" s="1" t="n">
        <v>45202</v>
      </c>
      <c r="D764" t="inlineStr">
        <is>
          <t>BLEKINGE LÄN</t>
        </is>
      </c>
      <c r="E764" t="inlineStr">
        <is>
          <t>KARLSKRONA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34283-2023</t>
        </is>
      </c>
      <c r="B765" s="1" t="n">
        <v>45127</v>
      </c>
      <c r="C765" s="1" t="n">
        <v>45202</v>
      </c>
      <c r="D765" t="inlineStr">
        <is>
          <t>BLEKINGE LÄN</t>
        </is>
      </c>
      <c r="E765" t="inlineStr">
        <is>
          <t>KARLSKRONA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34395-2023</t>
        </is>
      </c>
      <c r="B766" s="1" t="n">
        <v>45132</v>
      </c>
      <c r="C766" s="1" t="n">
        <v>45202</v>
      </c>
      <c r="D766" t="inlineStr">
        <is>
          <t>BLEKINGE LÄN</t>
        </is>
      </c>
      <c r="E766" t="inlineStr">
        <is>
          <t>KARLSKRONA</t>
        </is>
      </c>
      <c r="G766" t="n">
        <v>7.6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34533-2023</t>
        </is>
      </c>
      <c r="B767" s="1" t="n">
        <v>45140</v>
      </c>
      <c r="C767" s="1" t="n">
        <v>45202</v>
      </c>
      <c r="D767" t="inlineStr">
        <is>
          <t>BLEKINGE LÄN</t>
        </is>
      </c>
      <c r="E767" t="inlineStr">
        <is>
          <t>KARLSKRONA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34949-2023</t>
        </is>
      </c>
      <c r="B768" s="1" t="n">
        <v>45142</v>
      </c>
      <c r="C768" s="1" t="n">
        <v>45202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34952-2023</t>
        </is>
      </c>
      <c r="B769" s="1" t="n">
        <v>45142</v>
      </c>
      <c r="C769" s="1" t="n">
        <v>45202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34945-2023</t>
        </is>
      </c>
      <c r="B770" s="1" t="n">
        <v>45142</v>
      </c>
      <c r="C770" s="1" t="n">
        <v>45202</v>
      </c>
      <c r="D770" t="inlineStr">
        <is>
          <t>BLEKINGE LÄN</t>
        </is>
      </c>
      <c r="E770" t="inlineStr">
        <is>
          <t>KARLSKRONA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35873-2023</t>
        </is>
      </c>
      <c r="B771" s="1" t="n">
        <v>45147</v>
      </c>
      <c r="C771" s="1" t="n">
        <v>45202</v>
      </c>
      <c r="D771" t="inlineStr">
        <is>
          <t>BLEKINGE LÄN</t>
        </is>
      </c>
      <c r="E771" t="inlineStr">
        <is>
          <t>KARLSKRONA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35807-2023</t>
        </is>
      </c>
      <c r="B772" s="1" t="n">
        <v>45148</v>
      </c>
      <c r="C772" s="1" t="n">
        <v>45202</v>
      </c>
      <c r="D772" t="inlineStr">
        <is>
          <t>BLEKINGE LÄN</t>
        </is>
      </c>
      <c r="E772" t="inlineStr">
        <is>
          <t>KARLSKRONA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37020-2023</t>
        </is>
      </c>
      <c r="B773" s="1" t="n">
        <v>45155</v>
      </c>
      <c r="C773" s="1" t="n">
        <v>45202</v>
      </c>
      <c r="D773" t="inlineStr">
        <is>
          <t>BLEKINGE LÄN</t>
        </is>
      </c>
      <c r="E773" t="inlineStr">
        <is>
          <t>KARLSKRONA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37216-2023</t>
        </is>
      </c>
      <c r="B774" s="1" t="n">
        <v>45155</v>
      </c>
      <c r="C774" s="1" t="n">
        <v>45202</v>
      </c>
      <c r="D774" t="inlineStr">
        <is>
          <t>BLEKINGE LÄN</t>
        </is>
      </c>
      <c r="E774" t="inlineStr">
        <is>
          <t>KARLSKRONA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37627-2023</t>
        </is>
      </c>
      <c r="B775" s="1" t="n">
        <v>45159</v>
      </c>
      <c r="C775" s="1" t="n">
        <v>45202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37621-2023</t>
        </is>
      </c>
      <c r="B776" s="1" t="n">
        <v>45159</v>
      </c>
      <c r="C776" s="1" t="n">
        <v>45202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38530-2023</t>
        </is>
      </c>
      <c r="B777" s="1" t="n">
        <v>45162</v>
      </c>
      <c r="C777" s="1" t="n">
        <v>45202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38619-2023</t>
        </is>
      </c>
      <c r="B778" s="1" t="n">
        <v>45162</v>
      </c>
      <c r="C778" s="1" t="n">
        <v>45202</v>
      </c>
      <c r="D778" t="inlineStr">
        <is>
          <t>BLEKINGE LÄN</t>
        </is>
      </c>
      <c r="E778" t="inlineStr">
        <is>
          <t>KARLSKRONA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39547-2023</t>
        </is>
      </c>
      <c r="B779" s="1" t="n">
        <v>45163</v>
      </c>
      <c r="C779" s="1" t="n">
        <v>45202</v>
      </c>
      <c r="D779" t="inlineStr">
        <is>
          <t>BLEKINGE LÄN</t>
        </is>
      </c>
      <c r="E779" t="inlineStr">
        <is>
          <t>KARLSKRONA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40319-2023</t>
        </is>
      </c>
      <c r="B780" s="1" t="n">
        <v>45169</v>
      </c>
      <c r="C780" s="1" t="n">
        <v>45202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40471-2023</t>
        </is>
      </c>
      <c r="B781" s="1" t="n">
        <v>45170</v>
      </c>
      <c r="C781" s="1" t="n">
        <v>45202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40579-2023</t>
        </is>
      </c>
      <c r="B782" s="1" t="n">
        <v>45170</v>
      </c>
      <c r="C782" s="1" t="n">
        <v>45202</v>
      </c>
      <c r="D782" t="inlineStr">
        <is>
          <t>BLEKINGE LÄN</t>
        </is>
      </c>
      <c r="E782" t="inlineStr">
        <is>
          <t>KARLSKRONA</t>
        </is>
      </c>
      <c r="G782" t="n">
        <v>9.199999999999999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42342-2023</t>
        </is>
      </c>
      <c r="B783" s="1" t="n">
        <v>45180</v>
      </c>
      <c r="C783" s="1" t="n">
        <v>45202</v>
      </c>
      <c r="D783" t="inlineStr">
        <is>
          <t>BLEKINGE LÄN</t>
        </is>
      </c>
      <c r="E783" t="inlineStr">
        <is>
          <t>KARLSKRONA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42340-2023</t>
        </is>
      </c>
      <c r="B784" s="1" t="n">
        <v>45180</v>
      </c>
      <c r="C784" s="1" t="n">
        <v>45202</v>
      </c>
      <c r="D784" t="inlineStr">
        <is>
          <t>BLEKINGE LÄN</t>
        </is>
      </c>
      <c r="E784" t="inlineStr">
        <is>
          <t>KARLSKRONA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>
      <c r="A785" t="inlineStr">
        <is>
          <t>A 42532-2023</t>
        </is>
      </c>
      <c r="B785" s="1" t="n">
        <v>45181</v>
      </c>
      <c r="C785" s="1" t="n">
        <v>45202</v>
      </c>
      <c r="D785" t="inlineStr">
        <is>
          <t>BLEKINGE LÄN</t>
        </is>
      </c>
      <c r="E785" t="inlineStr">
        <is>
          <t>KARLSKRONA</t>
        </is>
      </c>
      <c r="G785" t="n">
        <v>3.9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2023-10-03T06:00:26Z</dcterms:created>
  <dcterms:modified xmlns:dcterms="http://purl.org/dc/terms/" xmlns:xsi="http://www.w3.org/2001/XMLSchema-instance" xsi:type="dcterms:W3CDTF">2023-10-03T06:00:29Z</dcterms:modified>
</cp:coreProperties>
</file>