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45190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45190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45190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45190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45190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45190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45190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45190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45190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5520-2020.xlsx", "A 5520-2020")</f>
        <v/>
      </c>
      <c r="T10">
        <f>HYPERLINK("https://klasma.github.io/Logging_KARLSTAD/kartor/A 5520-2020.png", "A 5520-2020")</f>
        <v/>
      </c>
      <c r="V10">
        <f>HYPERLINK("https://klasma.github.io/Logging_KARLSTAD/klagomål/A 5520-2020.docx", "A 5520-2020")</f>
        <v/>
      </c>
      <c r="W10">
        <f>HYPERLINK("https://klasma.github.io/Logging_KARLSTAD/klagomålsmail/A 5520-2020.docx", "A 5520-2020")</f>
        <v/>
      </c>
      <c r="X10">
        <f>HYPERLINK("https://klasma.github.io/Logging_KARLSTAD/tillsyn/A 5520-2020.docx", "A 5520-2020")</f>
        <v/>
      </c>
      <c r="Y10">
        <f>HYPERLINK("https://klasma.github.io/Logging_KARLSTAD/tillsynsmail/A 5520-2020.docx", "A 5520-2020")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45190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40945-2020.xlsx", "A 40945-2020")</f>
        <v/>
      </c>
      <c r="T11">
        <f>HYPERLINK("https://klasma.github.io/Logging_KARLSTAD/kartor/A 40945-2020.png", "A 40945-2020")</f>
        <v/>
      </c>
      <c r="U11">
        <f>HYPERLINK("https://klasma.github.io/Logging_KARLSTAD/knärot/A 40945-2020.png", "A 40945-2020")</f>
        <v/>
      </c>
      <c r="V11">
        <f>HYPERLINK("https://klasma.github.io/Logging_KARLSTAD/klagomål/A 40945-2020.docx", "A 40945-2020")</f>
        <v/>
      </c>
      <c r="W11">
        <f>HYPERLINK("https://klasma.github.io/Logging_KARLSTAD/klagomålsmail/A 40945-2020.docx", "A 40945-2020")</f>
        <v/>
      </c>
      <c r="X11">
        <f>HYPERLINK("https://klasma.github.io/Logging_KARLSTAD/tillsyn/A 40945-2020.docx", "A 40945-2020")</f>
        <v/>
      </c>
      <c r="Y11">
        <f>HYPERLINK("https://klasma.github.io/Logging_KARLSTAD/tillsynsmail/A 40945-2020.docx", "A 40945-2020")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45190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11927-2022.xlsx", "A 11927-2022")</f>
        <v/>
      </c>
      <c r="T12">
        <f>HYPERLINK("https://klasma.github.io/Logging_KARLSTAD/kartor/A 11927-2022.png", "A 11927-2022")</f>
        <v/>
      </c>
      <c r="V12">
        <f>HYPERLINK("https://klasma.github.io/Logging_KARLSTAD/klagomål/A 11927-2022.docx", "A 11927-2022")</f>
        <v/>
      </c>
      <c r="W12">
        <f>HYPERLINK("https://klasma.github.io/Logging_KARLSTAD/klagomålsmail/A 11927-2022.docx", "A 11927-2022")</f>
        <v/>
      </c>
      <c r="X12">
        <f>HYPERLINK("https://klasma.github.io/Logging_KARLSTAD/tillsyn/A 11927-2022.docx", "A 11927-2022")</f>
        <v/>
      </c>
      <c r="Y12">
        <f>HYPERLINK("https://klasma.github.io/Logging_KARLSTAD/tillsynsmail/A 11927-2022.docx", "A 11927-2022")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45190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31151-2022.xlsx", "A 31151-2022")</f>
        <v/>
      </c>
      <c r="T13">
        <f>HYPERLINK("https://klasma.github.io/Logging_KARLSTAD/kartor/A 31151-2022.png", "A 31151-2022")</f>
        <v/>
      </c>
      <c r="V13">
        <f>HYPERLINK("https://klasma.github.io/Logging_KARLSTAD/klagomål/A 31151-2022.docx", "A 31151-2022")</f>
        <v/>
      </c>
      <c r="W13">
        <f>HYPERLINK("https://klasma.github.io/Logging_KARLSTAD/klagomålsmail/A 31151-2022.docx", "A 31151-2022")</f>
        <v/>
      </c>
      <c r="X13">
        <f>HYPERLINK("https://klasma.github.io/Logging_KARLSTAD/tillsyn/A 31151-2022.docx", "A 31151-2022")</f>
        <v/>
      </c>
      <c r="Y13">
        <f>HYPERLINK("https://klasma.github.io/Logging_KARLSTAD/tillsynsmail/A 31151-2022.docx", "A 31151-2022")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45190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53051-2022.xlsx", "A 53051-2022")</f>
        <v/>
      </c>
      <c r="T14">
        <f>HYPERLINK("https://klasma.github.io/Logging_KARLSTAD/kartor/A 53051-2022.png", "A 53051-2022")</f>
        <v/>
      </c>
      <c r="V14">
        <f>HYPERLINK("https://klasma.github.io/Logging_KARLSTAD/klagomål/A 53051-2022.docx", "A 53051-2022")</f>
        <v/>
      </c>
      <c r="W14">
        <f>HYPERLINK("https://klasma.github.io/Logging_KARLSTAD/klagomålsmail/A 53051-2022.docx", "A 53051-2022")</f>
        <v/>
      </c>
      <c r="X14">
        <f>HYPERLINK("https://klasma.github.io/Logging_KARLSTAD/tillsyn/A 53051-2022.docx", "A 53051-2022")</f>
        <v/>
      </c>
      <c r="Y14">
        <f>HYPERLINK("https://klasma.github.io/Logging_KARLSTAD/tillsynsmail/A 53051-2022.docx", "A 53051-2022")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45190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11615-2023.xlsx", "A 11615-2023")</f>
        <v/>
      </c>
      <c r="T15">
        <f>HYPERLINK("https://klasma.github.io/Logging_KARLSTAD/kartor/A 11615-2023.png", "A 11615-2023")</f>
        <v/>
      </c>
      <c r="V15">
        <f>HYPERLINK("https://klasma.github.io/Logging_KARLSTAD/klagomål/A 11615-2023.docx", "A 11615-2023")</f>
        <v/>
      </c>
      <c r="W15">
        <f>HYPERLINK("https://klasma.github.io/Logging_KARLSTAD/klagomålsmail/A 11615-2023.docx", "A 11615-2023")</f>
        <v/>
      </c>
      <c r="X15">
        <f>HYPERLINK("https://klasma.github.io/Logging_KARLSTAD/tillsyn/A 11615-2023.docx", "A 11615-2023")</f>
        <v/>
      </c>
      <c r="Y15">
        <f>HYPERLINK("https://klasma.github.io/Logging_KARLSTAD/tillsynsmail/A 11615-2023.docx", "A 11615-2023")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45190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14815-2023.xlsx", "A 14815-2023")</f>
        <v/>
      </c>
      <c r="T16">
        <f>HYPERLINK("https://klasma.github.io/Logging_KARLSTAD/kartor/A 14815-2023.png", "A 14815-2023")</f>
        <v/>
      </c>
      <c r="U16">
        <f>HYPERLINK("https://klasma.github.io/Logging_KARLSTAD/knärot/A 14815-2023.png", "A 14815-2023")</f>
        <v/>
      </c>
      <c r="V16">
        <f>HYPERLINK("https://klasma.github.io/Logging_KARLSTAD/klagomål/A 14815-2023.docx", "A 14815-2023")</f>
        <v/>
      </c>
      <c r="W16">
        <f>HYPERLINK("https://klasma.github.io/Logging_KARLSTAD/klagomålsmail/A 14815-2023.docx", "A 14815-2023")</f>
        <v/>
      </c>
      <c r="X16">
        <f>HYPERLINK("https://klasma.github.io/Logging_KARLSTAD/tillsyn/A 14815-2023.docx", "A 14815-2023")</f>
        <v/>
      </c>
      <c r="Y16">
        <f>HYPERLINK("https://klasma.github.io/Logging_KARLSTAD/tillsynsmail/A 14815-2023.docx", "A 14815-2023")</f>
        <v/>
      </c>
    </row>
    <row r="17" ht="15" customHeight="1">
      <c r="A17" t="inlineStr">
        <is>
          <t>A 23049-2019</t>
        </is>
      </c>
      <c r="B17" s="1" t="n">
        <v>43591</v>
      </c>
      <c r="C17" s="1" t="n">
        <v>45190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1.7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Vedticka</t>
        </is>
      </c>
      <c r="S17">
        <f>HYPERLINK("https://klasma.github.io/Logging_KARLSTAD/artfynd/A 23049-2019.xlsx", "A 23049-2019")</f>
        <v/>
      </c>
      <c r="T17">
        <f>HYPERLINK("https://klasma.github.io/Logging_KARLSTAD/kartor/A 23049-2019.png", "A 23049-2019")</f>
        <v/>
      </c>
      <c r="V17">
        <f>HYPERLINK("https://klasma.github.io/Logging_KARLSTAD/klagomål/A 23049-2019.docx", "A 23049-2019")</f>
        <v/>
      </c>
      <c r="W17">
        <f>HYPERLINK("https://klasma.github.io/Logging_KARLSTAD/klagomålsmail/A 23049-2019.docx", "A 23049-2019")</f>
        <v/>
      </c>
      <c r="X17">
        <f>HYPERLINK("https://klasma.github.io/Logging_KARLSTAD/tillsyn/A 23049-2019.docx", "A 23049-2019")</f>
        <v/>
      </c>
      <c r="Y17">
        <f>HYPERLINK("https://klasma.github.io/Logging_KARLSTAD/tillsynsmail/A 23049-2019.docx", "A 23049-2019")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45190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45190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45190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45190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45190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45190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45190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45190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45190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45190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45190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45190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45190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45190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45190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45190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45190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45190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45190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45190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45190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45190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45190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45190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45190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45190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45190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45190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45190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45190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45190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45190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45190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45190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45190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45190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45190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45190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45190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45190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45190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45190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45190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45190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45190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45190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45190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45190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45190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45190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45190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45190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45190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45190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45190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45190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45190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45190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45190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45190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45190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45190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45190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45190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45190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45190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45190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45190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45190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45190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45190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45190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45190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45190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45190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45190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45190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45190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45190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45190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45190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45190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45190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45190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45190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45190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45190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45190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45190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45190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45190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45190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45190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45190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45190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45190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45190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45190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45190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45190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45190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45190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45190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45190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45190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45190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45190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45190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45190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45190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45190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45190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45190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45190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45190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45190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45190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45190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45190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45190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45190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45190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45190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45190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45190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45190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45190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45190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45190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45190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45190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45190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45190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45190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45190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45190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45190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45190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45190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45190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45190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45190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45190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45190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45190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45190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45190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45190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45190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45190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45190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45190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45190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45190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45190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45190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45190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45190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45190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45190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45190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45190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45190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45190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45190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45190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45190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45190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45190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45190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45190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45190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45190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45190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45190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45190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45190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45190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45190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45190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45190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45190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45190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45190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45190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45190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45190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45190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45190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45190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45190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45190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45190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45190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45190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45190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45190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45190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45190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45190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45190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45190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45190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45190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45190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45190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45190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45190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45190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45190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45190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45190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45190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45190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45190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45190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45190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45190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45190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45190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45190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45190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45190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45190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45190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45190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45190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45190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45190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45190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45190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45190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45190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45190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45190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45190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45190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45190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45190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45190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45190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45190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45190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45190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45190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45190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45190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45190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45190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45190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45190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45190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45190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45190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45190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45190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45190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45190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45190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45190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45190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45190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45190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45190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45190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45190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45190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45190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45190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45190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45190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45190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45190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45190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45190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45190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45190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45190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45190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45190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45190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45190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45190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45190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45190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45190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45190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45190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45190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45190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45190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45190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45190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45190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45190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45190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45190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45190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45190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45190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45190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45190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45190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45190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45190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45190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45190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45190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45190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45190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45190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45190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45190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45190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45190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45190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45190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45190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45190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45190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45190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45190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45190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45190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45190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45190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45190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45190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45190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45190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45190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45190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45190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45190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45190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45190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45190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45190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45190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45190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45190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45190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45190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45190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45190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45190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45190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45190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45190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45190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45190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45190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45190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45190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45190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45190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45190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45190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45190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45190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45190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45190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45190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45190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45190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45190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45190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45190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45190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45190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45190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45190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45190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45190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45190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45190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45190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45190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45190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45190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45190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45190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45190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45190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45190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45190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45190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45190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45190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45190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45190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45190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45190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45190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45190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45190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45190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45190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45190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45190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45190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45190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45190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45190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45190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45190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45190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45190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45190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45190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45190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45190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45190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45190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45190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45190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45190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45190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45190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45190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45190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45190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45190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45190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45190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45190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45190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45190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45190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45190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45190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45190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45190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45190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45190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45190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45190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45190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45190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45190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45190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45190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45190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45190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45190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45190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45190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45190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45190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45190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45190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45190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45190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45190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45190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45190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45190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45190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45190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45190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45190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45190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45190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45190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45190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45190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45190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45190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45190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45190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45190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45190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45190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45190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45190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45190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45190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45190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45190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45190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45190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45190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45190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45190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45190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45190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45190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45190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45190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45190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45190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45190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45190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45190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45190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45190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45190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45190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45190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45190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45190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45190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45190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45190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45190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45190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45190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45190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45190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45190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45190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45190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45190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45190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45190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45190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45190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45190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45190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45190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45190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45190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45190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45190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45190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45190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45190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45190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45190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45190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45190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45190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45190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45190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45190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45190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45190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45190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45190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45190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45190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45190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45190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45190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45190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45190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45190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45190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45190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45190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45190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45190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45190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45190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45190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45190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45190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45190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45190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45190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45190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45190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45190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45190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45190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45190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45190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45190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45190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45190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45190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45190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45190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45190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45190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45190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45190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45190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45190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45190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45190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45190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45190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45190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45190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45190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45190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45190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45190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45190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45190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45190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45190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45190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45190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45190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45190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45190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45190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45190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45190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45190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45190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45190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45190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45190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45190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45190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45190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45190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45190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45190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45190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45190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45190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45190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45190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45190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45190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45190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45190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45190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45190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45190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45190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45190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45190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45190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45190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45190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45190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45190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45190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45190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45190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45190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>
      <c r="A654" t="inlineStr">
        <is>
          <t>A 44364-2023</t>
        </is>
      </c>
      <c r="B654" s="1" t="n">
        <v>45188</v>
      </c>
      <c r="C654" s="1" t="n">
        <v>45190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2023-09-21T06:51:06Z</dcterms:created>
  <dcterms:modified xmlns:dcterms="http://purl.org/dc/terms/" xmlns:xsi="http://www.w3.org/2001/XMLSchema-instance" xsi:type="dcterms:W3CDTF">2023-09-21T06:51:07Z</dcterms:modified>
</cp:coreProperties>
</file>