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45175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39091-2022.xlsx")</f>
        <v/>
      </c>
      <c r="T2">
        <f>HYPERLINK("https://klasma.github.io/Logging_KATRINEHOLM/kartor/A 39091-2022.png")</f>
        <v/>
      </c>
      <c r="V2">
        <f>HYPERLINK("https://klasma.github.io/Logging_KATRINEHOLM/klagomål/A 39091-2022.docx")</f>
        <v/>
      </c>
      <c r="W2">
        <f>HYPERLINK("https://klasma.github.io/Logging_KATRINEHOLM/klagomålsmail/A 39091-2022.docx")</f>
        <v/>
      </c>
      <c r="X2">
        <f>HYPERLINK("https://klasma.github.io/Logging_KATRINEHOLM/tillsyn/A 39091-2022.docx")</f>
        <v/>
      </c>
      <c r="Y2">
        <f>HYPERLINK("https://klasma.github.io/Logging_KATRINEHOLM/tillsynsmail/A 39091-2022.docx")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45175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44206-2021.xlsx")</f>
        <v/>
      </c>
      <c r="T3">
        <f>HYPERLINK("https://klasma.github.io/Logging_KATRINEHOLM/kartor/A 44206-2021.png")</f>
        <v/>
      </c>
      <c r="U3">
        <f>HYPERLINK("https://klasma.github.io/Logging_KATRINEHOLM/knärot/A 44206-2021.png")</f>
        <v/>
      </c>
      <c r="V3">
        <f>HYPERLINK("https://klasma.github.io/Logging_KATRINEHOLM/klagomål/A 44206-2021.docx")</f>
        <v/>
      </c>
      <c r="W3">
        <f>HYPERLINK("https://klasma.github.io/Logging_KATRINEHOLM/klagomålsmail/A 44206-2021.docx")</f>
        <v/>
      </c>
      <c r="X3">
        <f>HYPERLINK("https://klasma.github.io/Logging_KATRINEHOLM/tillsyn/A 44206-2021.docx")</f>
        <v/>
      </c>
      <c r="Y3">
        <f>HYPERLINK("https://klasma.github.io/Logging_KATRINEHOLM/tillsynsmail/A 44206-2021.docx")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45175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11874-2023.xlsx")</f>
        <v/>
      </c>
      <c r="T4">
        <f>HYPERLINK("https://klasma.github.io/Logging_KATRINEHOLM/kartor/A 11874-2023.png")</f>
        <v/>
      </c>
      <c r="U4">
        <f>HYPERLINK("https://klasma.github.io/Logging_KATRINEHOLM/knärot/A 11874-2023.png")</f>
        <v/>
      </c>
      <c r="V4">
        <f>HYPERLINK("https://klasma.github.io/Logging_KATRINEHOLM/klagomål/A 11874-2023.docx")</f>
        <v/>
      </c>
      <c r="W4">
        <f>HYPERLINK("https://klasma.github.io/Logging_KATRINEHOLM/klagomålsmail/A 11874-2023.docx")</f>
        <v/>
      </c>
      <c r="X4">
        <f>HYPERLINK("https://klasma.github.io/Logging_KATRINEHOLM/tillsyn/A 11874-2023.docx")</f>
        <v/>
      </c>
      <c r="Y4">
        <f>HYPERLINK("https://klasma.github.io/Logging_KATRINEHOLM/tillsynsmail/A 11874-2023.docx")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45175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20533-2023.xlsx")</f>
        <v/>
      </c>
      <c r="T5">
        <f>HYPERLINK("https://klasma.github.io/Logging_KATRINEHOLM/kartor/A 20533-2023.png")</f>
        <v/>
      </c>
      <c r="V5">
        <f>HYPERLINK("https://klasma.github.io/Logging_KATRINEHOLM/klagomål/A 20533-2023.docx")</f>
        <v/>
      </c>
      <c r="W5">
        <f>HYPERLINK("https://klasma.github.io/Logging_KATRINEHOLM/klagomålsmail/A 20533-2023.docx")</f>
        <v/>
      </c>
      <c r="X5">
        <f>HYPERLINK("https://klasma.github.io/Logging_KATRINEHOLM/tillsyn/A 20533-2023.docx")</f>
        <v/>
      </c>
      <c r="Y5">
        <f>HYPERLINK("https://klasma.github.io/Logging_KATRINEHOLM/tillsynsmail/A 20533-2023.docx")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45175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46007-2019.xlsx")</f>
        <v/>
      </c>
      <c r="T6">
        <f>HYPERLINK("https://klasma.github.io/Logging_KATRINEHOLM/kartor/A 46007-2019.png")</f>
        <v/>
      </c>
      <c r="V6">
        <f>HYPERLINK("https://klasma.github.io/Logging_KATRINEHOLM/klagomål/A 46007-2019.docx")</f>
        <v/>
      </c>
      <c r="W6">
        <f>HYPERLINK("https://klasma.github.io/Logging_KATRINEHOLM/klagomålsmail/A 46007-2019.docx")</f>
        <v/>
      </c>
      <c r="X6">
        <f>HYPERLINK("https://klasma.github.io/Logging_KATRINEHOLM/tillsyn/A 46007-2019.docx")</f>
        <v/>
      </c>
      <c r="Y6">
        <f>HYPERLINK("https://klasma.github.io/Logging_KATRINEHOLM/tillsynsmail/A 46007-2019.docx")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45175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4292-2021.xlsx")</f>
        <v/>
      </c>
      <c r="T7">
        <f>HYPERLINK("https://klasma.github.io/Logging_KATRINEHOLM/kartor/A 4292-2021.png")</f>
        <v/>
      </c>
      <c r="V7">
        <f>HYPERLINK("https://klasma.github.io/Logging_KATRINEHOLM/klagomål/A 4292-2021.docx")</f>
        <v/>
      </c>
      <c r="W7">
        <f>HYPERLINK("https://klasma.github.io/Logging_KATRINEHOLM/klagomålsmail/A 4292-2021.docx")</f>
        <v/>
      </c>
      <c r="X7">
        <f>HYPERLINK("https://klasma.github.io/Logging_KATRINEHOLM/tillsyn/A 4292-2021.docx")</f>
        <v/>
      </c>
      <c r="Y7">
        <f>HYPERLINK("https://klasma.github.io/Logging_KATRINEHOLM/tillsynsmail/A 4292-2021.docx")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45175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7247-2021.xlsx")</f>
        <v/>
      </c>
      <c r="T8">
        <f>HYPERLINK("https://klasma.github.io/Logging_KATRINEHOLM/kartor/A 7247-2021.png")</f>
        <v/>
      </c>
      <c r="V8">
        <f>HYPERLINK("https://klasma.github.io/Logging_KATRINEHOLM/klagomål/A 7247-2021.docx")</f>
        <v/>
      </c>
      <c r="W8">
        <f>HYPERLINK("https://klasma.github.io/Logging_KATRINEHOLM/klagomålsmail/A 7247-2021.docx")</f>
        <v/>
      </c>
      <c r="X8">
        <f>HYPERLINK("https://klasma.github.io/Logging_KATRINEHOLM/tillsyn/A 7247-2021.docx")</f>
        <v/>
      </c>
      <c r="Y8">
        <f>HYPERLINK("https://klasma.github.io/Logging_KATRINEHOLM/tillsynsmail/A 7247-2021.docx")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45175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54614-2021.xlsx")</f>
        <v/>
      </c>
      <c r="T9">
        <f>HYPERLINK("https://klasma.github.io/Logging_KATRINEHOLM/kartor/A 54614-2021.png")</f>
        <v/>
      </c>
      <c r="V9">
        <f>HYPERLINK("https://klasma.github.io/Logging_KATRINEHOLM/klagomål/A 54614-2021.docx")</f>
        <v/>
      </c>
      <c r="W9">
        <f>HYPERLINK("https://klasma.github.io/Logging_KATRINEHOLM/klagomålsmail/A 54614-2021.docx")</f>
        <v/>
      </c>
      <c r="X9">
        <f>HYPERLINK("https://klasma.github.io/Logging_KATRINEHOLM/tillsyn/A 54614-2021.docx")</f>
        <v/>
      </c>
      <c r="Y9">
        <f>HYPERLINK("https://klasma.github.io/Logging_KATRINEHOLM/tillsynsmail/A 54614-2021.docx")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45175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54002-2022.xlsx")</f>
        <v/>
      </c>
      <c r="T10">
        <f>HYPERLINK("https://klasma.github.io/Logging_KATRINEHOLM/kartor/A 54002-2022.png")</f>
        <v/>
      </c>
      <c r="V10">
        <f>HYPERLINK("https://klasma.github.io/Logging_KATRINEHOLM/klagomål/A 54002-2022.docx")</f>
        <v/>
      </c>
      <c r="W10">
        <f>HYPERLINK("https://klasma.github.io/Logging_KATRINEHOLM/klagomålsmail/A 54002-2022.docx")</f>
        <v/>
      </c>
      <c r="X10">
        <f>HYPERLINK("https://klasma.github.io/Logging_KATRINEHOLM/tillsyn/A 54002-2022.docx")</f>
        <v/>
      </c>
      <c r="Y10">
        <f>HYPERLINK("https://klasma.github.io/Logging_KATRINEHOLM/tillsynsmail/A 54002-2022.docx")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45175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21221-2023.xlsx")</f>
        <v/>
      </c>
      <c r="T11">
        <f>HYPERLINK("https://klasma.github.io/Logging_KATRINEHOLM/kartor/A 21221-2023.png")</f>
        <v/>
      </c>
      <c r="V11">
        <f>HYPERLINK("https://klasma.github.io/Logging_KATRINEHOLM/klagomål/A 21221-2023.docx")</f>
        <v/>
      </c>
      <c r="W11">
        <f>HYPERLINK("https://klasma.github.io/Logging_KATRINEHOLM/klagomålsmail/A 21221-2023.docx")</f>
        <v/>
      </c>
      <c r="X11">
        <f>HYPERLINK("https://klasma.github.io/Logging_KATRINEHOLM/tillsyn/A 21221-2023.docx")</f>
        <v/>
      </c>
      <c r="Y11">
        <f>HYPERLINK("https://klasma.github.io/Logging_KATRINEHOLM/tillsynsmail/A 21221-2023.docx")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45175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12561-2020.xlsx")</f>
        <v/>
      </c>
      <c r="T12">
        <f>HYPERLINK("https://klasma.github.io/Logging_KATRINEHOLM/kartor/A 12561-2020.png")</f>
        <v/>
      </c>
      <c r="V12">
        <f>HYPERLINK("https://klasma.github.io/Logging_KATRINEHOLM/klagomål/A 12561-2020.docx")</f>
        <v/>
      </c>
      <c r="W12">
        <f>HYPERLINK("https://klasma.github.io/Logging_KATRINEHOLM/klagomålsmail/A 12561-2020.docx")</f>
        <v/>
      </c>
      <c r="X12">
        <f>HYPERLINK("https://klasma.github.io/Logging_KATRINEHOLM/tillsyn/A 12561-2020.docx")</f>
        <v/>
      </c>
      <c r="Y12">
        <f>HYPERLINK("https://klasma.github.io/Logging_KATRINEHOLM/tillsynsmail/A 12561-2020.docx")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45175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66889-2020.xlsx")</f>
        <v/>
      </c>
      <c r="T13">
        <f>HYPERLINK("https://klasma.github.io/Logging_KATRINEHOLM/kartor/A 66889-2020.png")</f>
        <v/>
      </c>
      <c r="V13">
        <f>HYPERLINK("https://klasma.github.io/Logging_KATRINEHOLM/klagomål/A 66889-2020.docx")</f>
        <v/>
      </c>
      <c r="W13">
        <f>HYPERLINK("https://klasma.github.io/Logging_KATRINEHOLM/klagomålsmail/A 66889-2020.docx")</f>
        <v/>
      </c>
      <c r="X13">
        <f>HYPERLINK("https://klasma.github.io/Logging_KATRINEHOLM/tillsyn/A 66889-2020.docx")</f>
        <v/>
      </c>
      <c r="Y13">
        <f>HYPERLINK("https://klasma.github.io/Logging_KATRINEHOLM/tillsynsmail/A 66889-2020.docx")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45175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4884-2021.xlsx")</f>
        <v/>
      </c>
      <c r="T14">
        <f>HYPERLINK("https://klasma.github.io/Logging_KATRINEHOLM/kartor/A 4884-2021.png")</f>
        <v/>
      </c>
      <c r="V14">
        <f>HYPERLINK("https://klasma.github.io/Logging_KATRINEHOLM/klagomål/A 4884-2021.docx")</f>
        <v/>
      </c>
      <c r="W14">
        <f>HYPERLINK("https://klasma.github.io/Logging_KATRINEHOLM/klagomålsmail/A 4884-2021.docx")</f>
        <v/>
      </c>
      <c r="X14">
        <f>HYPERLINK("https://klasma.github.io/Logging_KATRINEHOLM/tillsyn/A 4884-2021.docx")</f>
        <v/>
      </c>
      <c r="Y14">
        <f>HYPERLINK("https://klasma.github.io/Logging_KATRINEHOLM/tillsynsmail/A 4884-2021.docx")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45175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7585-2023.xlsx")</f>
        <v/>
      </c>
      <c r="T15">
        <f>HYPERLINK("https://klasma.github.io/Logging_KATRINEHOLM/kartor/A 7585-2023.png")</f>
        <v/>
      </c>
      <c r="V15">
        <f>HYPERLINK("https://klasma.github.io/Logging_KATRINEHOLM/klagomål/A 7585-2023.docx")</f>
        <v/>
      </c>
      <c r="W15">
        <f>HYPERLINK("https://klasma.github.io/Logging_KATRINEHOLM/klagomålsmail/A 7585-2023.docx")</f>
        <v/>
      </c>
      <c r="X15">
        <f>HYPERLINK("https://klasma.github.io/Logging_KATRINEHOLM/tillsyn/A 7585-2023.docx")</f>
        <v/>
      </c>
      <c r="Y15">
        <f>HYPERLINK("https://klasma.github.io/Logging_KATRINEHOLM/tillsynsmail/A 7585-2023.docx")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45175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15474-2020.xlsx")</f>
        <v/>
      </c>
      <c r="T16">
        <f>HYPERLINK("https://klasma.github.io/Logging_KATRINEHOLM/kartor/A 15474-2020.png")</f>
        <v/>
      </c>
      <c r="V16">
        <f>HYPERLINK("https://klasma.github.io/Logging_KATRINEHOLM/klagomål/A 15474-2020.docx")</f>
        <v/>
      </c>
      <c r="W16">
        <f>HYPERLINK("https://klasma.github.io/Logging_KATRINEHOLM/klagomålsmail/A 15474-2020.docx")</f>
        <v/>
      </c>
      <c r="X16">
        <f>HYPERLINK("https://klasma.github.io/Logging_KATRINEHOLM/tillsyn/A 15474-2020.docx")</f>
        <v/>
      </c>
      <c r="Y16">
        <f>HYPERLINK("https://klasma.github.io/Logging_KATRINEHOLM/tillsynsmail/A 15474-2020.docx")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45175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40257-2020.xlsx")</f>
        <v/>
      </c>
      <c r="T17">
        <f>HYPERLINK("https://klasma.github.io/Logging_KATRINEHOLM/kartor/A 40257-2020.png")</f>
        <v/>
      </c>
      <c r="V17">
        <f>HYPERLINK("https://klasma.github.io/Logging_KATRINEHOLM/klagomål/A 40257-2020.docx")</f>
        <v/>
      </c>
      <c r="W17">
        <f>HYPERLINK("https://klasma.github.io/Logging_KATRINEHOLM/klagomålsmail/A 40257-2020.docx")</f>
        <v/>
      </c>
      <c r="X17">
        <f>HYPERLINK("https://klasma.github.io/Logging_KATRINEHOLM/tillsyn/A 40257-2020.docx")</f>
        <v/>
      </c>
      <c r="Y17">
        <f>HYPERLINK("https://klasma.github.io/Logging_KATRINEHOLM/tillsynsmail/A 40257-2020.docx")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45175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65111-2020.xlsx")</f>
        <v/>
      </c>
      <c r="T18">
        <f>HYPERLINK("https://klasma.github.io/Logging_KATRINEHOLM/kartor/A 65111-2020.png")</f>
        <v/>
      </c>
      <c r="V18">
        <f>HYPERLINK("https://klasma.github.io/Logging_KATRINEHOLM/klagomål/A 65111-2020.docx")</f>
        <v/>
      </c>
      <c r="W18">
        <f>HYPERLINK("https://klasma.github.io/Logging_KATRINEHOLM/klagomålsmail/A 65111-2020.docx")</f>
        <v/>
      </c>
      <c r="X18">
        <f>HYPERLINK("https://klasma.github.io/Logging_KATRINEHOLM/tillsyn/A 65111-2020.docx")</f>
        <v/>
      </c>
      <c r="Y18">
        <f>HYPERLINK("https://klasma.github.io/Logging_KATRINEHOLM/tillsynsmail/A 65111-2020.docx")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45175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61384-2021.xlsx")</f>
        <v/>
      </c>
      <c r="T19">
        <f>HYPERLINK("https://klasma.github.io/Logging_KATRINEHOLM/kartor/A 61384-2021.png")</f>
        <v/>
      </c>
      <c r="U19">
        <f>HYPERLINK("https://klasma.github.io/Logging_KATRINEHOLM/knärot/A 61384-2021.png")</f>
        <v/>
      </c>
      <c r="V19">
        <f>HYPERLINK("https://klasma.github.io/Logging_KATRINEHOLM/klagomål/A 61384-2021.docx")</f>
        <v/>
      </c>
      <c r="W19">
        <f>HYPERLINK("https://klasma.github.io/Logging_KATRINEHOLM/klagomålsmail/A 61384-2021.docx")</f>
        <v/>
      </c>
      <c r="X19">
        <f>HYPERLINK("https://klasma.github.io/Logging_KATRINEHOLM/tillsyn/A 61384-2021.docx")</f>
        <v/>
      </c>
      <c r="Y19">
        <f>HYPERLINK("https://klasma.github.io/Logging_KATRINEHOLM/tillsynsmail/A 61384-2021.docx")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45175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70501-2021.xlsx")</f>
        <v/>
      </c>
      <c r="T20">
        <f>HYPERLINK("https://klasma.github.io/Logging_KATRINEHOLM/kartor/A 70501-2021.png")</f>
        <v/>
      </c>
      <c r="V20">
        <f>HYPERLINK("https://klasma.github.io/Logging_KATRINEHOLM/klagomål/A 70501-2021.docx")</f>
        <v/>
      </c>
      <c r="W20">
        <f>HYPERLINK("https://klasma.github.io/Logging_KATRINEHOLM/klagomålsmail/A 70501-2021.docx")</f>
        <v/>
      </c>
      <c r="X20">
        <f>HYPERLINK("https://klasma.github.io/Logging_KATRINEHOLM/tillsyn/A 70501-2021.docx")</f>
        <v/>
      </c>
      <c r="Y20">
        <f>HYPERLINK("https://klasma.github.io/Logging_KATRINEHOLM/tillsynsmail/A 70501-2021.docx")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45175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37537-2022.xlsx")</f>
        <v/>
      </c>
      <c r="T21">
        <f>HYPERLINK("https://klasma.github.io/Logging_KATRINEHOLM/kartor/A 37537-2022.png")</f>
        <v/>
      </c>
      <c r="V21">
        <f>HYPERLINK("https://klasma.github.io/Logging_KATRINEHOLM/klagomål/A 37537-2022.docx")</f>
        <v/>
      </c>
      <c r="W21">
        <f>HYPERLINK("https://klasma.github.io/Logging_KATRINEHOLM/klagomålsmail/A 37537-2022.docx")</f>
        <v/>
      </c>
      <c r="X21">
        <f>HYPERLINK("https://klasma.github.io/Logging_KATRINEHOLM/tillsyn/A 37537-2022.docx")</f>
        <v/>
      </c>
      <c r="Y21">
        <f>HYPERLINK("https://klasma.github.io/Logging_KATRINEHOLM/tillsynsmail/A 37537-2022.docx")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45175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1270-2023.xlsx")</f>
        <v/>
      </c>
      <c r="T22">
        <f>HYPERLINK("https://klasma.github.io/Logging_KATRINEHOLM/kartor/A 1270-2023.png")</f>
        <v/>
      </c>
      <c r="V22">
        <f>HYPERLINK("https://klasma.github.io/Logging_KATRINEHOLM/klagomål/A 1270-2023.docx")</f>
        <v/>
      </c>
      <c r="W22">
        <f>HYPERLINK("https://klasma.github.io/Logging_KATRINEHOLM/klagomålsmail/A 1270-2023.docx")</f>
        <v/>
      </c>
      <c r="X22">
        <f>HYPERLINK("https://klasma.github.io/Logging_KATRINEHOLM/tillsyn/A 1270-2023.docx")</f>
        <v/>
      </c>
      <c r="Y22">
        <f>HYPERLINK("https://klasma.github.io/Logging_KATRINEHOLM/tillsynsmail/A 1270-2023.docx")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45175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37383-2023.xlsx")</f>
        <v/>
      </c>
      <c r="T23">
        <f>HYPERLINK("https://klasma.github.io/Logging_KATRINEHOLM/kartor/A 37383-2023.png")</f>
        <v/>
      </c>
      <c r="V23">
        <f>HYPERLINK("https://klasma.github.io/Logging_KATRINEHOLM/klagomål/A 37383-2023.docx")</f>
        <v/>
      </c>
      <c r="W23">
        <f>HYPERLINK("https://klasma.github.io/Logging_KATRINEHOLM/klagomålsmail/A 37383-2023.docx")</f>
        <v/>
      </c>
      <c r="X23">
        <f>HYPERLINK("https://klasma.github.io/Logging_KATRINEHOLM/tillsyn/A 37383-2023.docx")</f>
        <v/>
      </c>
      <c r="Y23">
        <f>HYPERLINK("https://klasma.github.io/Logging_KATRINEHOLM/tillsynsmail/A 37383-2023.docx")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45175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39893-2023.xlsx")</f>
        <v/>
      </c>
      <c r="T24">
        <f>HYPERLINK("https://klasma.github.io/Logging_KATRINEHOLM/kartor/A 39893-2023.png")</f>
        <v/>
      </c>
      <c r="V24">
        <f>HYPERLINK("https://klasma.github.io/Logging_KATRINEHOLM/klagomål/A 39893-2023.docx")</f>
        <v/>
      </c>
      <c r="W24">
        <f>HYPERLINK("https://klasma.github.io/Logging_KATRINEHOLM/klagomålsmail/A 39893-2023.docx")</f>
        <v/>
      </c>
      <c r="X24">
        <f>HYPERLINK("https://klasma.github.io/Logging_KATRINEHOLM/tillsyn/A 39893-2023.docx")</f>
        <v/>
      </c>
      <c r="Y24">
        <f>HYPERLINK("https://klasma.github.io/Logging_KATRINEHOLM/tillsynsmail/A 39893-2023.docx")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45175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3499-2019.xlsx")</f>
        <v/>
      </c>
      <c r="T25">
        <f>HYPERLINK("https://klasma.github.io/Logging_KATRINEHOLM/kartor/A 3499-2019.png")</f>
        <v/>
      </c>
      <c r="V25">
        <f>HYPERLINK("https://klasma.github.io/Logging_KATRINEHOLM/klagomål/A 3499-2019.docx")</f>
        <v/>
      </c>
      <c r="W25">
        <f>HYPERLINK("https://klasma.github.io/Logging_KATRINEHOLM/klagomålsmail/A 3499-2019.docx")</f>
        <v/>
      </c>
      <c r="X25">
        <f>HYPERLINK("https://klasma.github.io/Logging_KATRINEHOLM/tillsyn/A 3499-2019.docx")</f>
        <v/>
      </c>
      <c r="Y25">
        <f>HYPERLINK("https://klasma.github.io/Logging_KATRINEHOLM/tillsynsmail/A 3499-2019.docx")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45175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21540-2019.xlsx")</f>
        <v/>
      </c>
      <c r="T26">
        <f>HYPERLINK("https://klasma.github.io/Logging_KATRINEHOLM/kartor/A 21540-2019.png")</f>
        <v/>
      </c>
      <c r="V26">
        <f>HYPERLINK("https://klasma.github.io/Logging_KATRINEHOLM/klagomål/A 21540-2019.docx")</f>
        <v/>
      </c>
      <c r="W26">
        <f>HYPERLINK("https://klasma.github.io/Logging_KATRINEHOLM/klagomålsmail/A 21540-2019.docx")</f>
        <v/>
      </c>
      <c r="X26">
        <f>HYPERLINK("https://klasma.github.io/Logging_KATRINEHOLM/tillsyn/A 21540-2019.docx")</f>
        <v/>
      </c>
      <c r="Y26">
        <f>HYPERLINK("https://klasma.github.io/Logging_KATRINEHOLM/tillsynsmail/A 21540-2019.docx")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45175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51874-2019.xlsx")</f>
        <v/>
      </c>
      <c r="T27">
        <f>HYPERLINK("https://klasma.github.io/Logging_KATRINEHOLM/kartor/A 51874-2019.png")</f>
        <v/>
      </c>
      <c r="V27">
        <f>HYPERLINK("https://klasma.github.io/Logging_KATRINEHOLM/klagomål/A 51874-2019.docx")</f>
        <v/>
      </c>
      <c r="W27">
        <f>HYPERLINK("https://klasma.github.io/Logging_KATRINEHOLM/klagomålsmail/A 51874-2019.docx")</f>
        <v/>
      </c>
      <c r="X27">
        <f>HYPERLINK("https://klasma.github.io/Logging_KATRINEHOLM/tillsyn/A 51874-2019.docx")</f>
        <v/>
      </c>
      <c r="Y27">
        <f>HYPERLINK("https://klasma.github.io/Logging_KATRINEHOLM/tillsynsmail/A 51874-2019.docx")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45175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52557-2019.xlsx")</f>
        <v/>
      </c>
      <c r="T28">
        <f>HYPERLINK("https://klasma.github.io/Logging_KATRINEHOLM/kartor/A 52557-2019.png")</f>
        <v/>
      </c>
      <c r="V28">
        <f>HYPERLINK("https://klasma.github.io/Logging_KATRINEHOLM/klagomål/A 52557-2019.docx")</f>
        <v/>
      </c>
      <c r="W28">
        <f>HYPERLINK("https://klasma.github.io/Logging_KATRINEHOLM/klagomålsmail/A 52557-2019.docx")</f>
        <v/>
      </c>
      <c r="X28">
        <f>HYPERLINK("https://klasma.github.io/Logging_KATRINEHOLM/tillsyn/A 52557-2019.docx")</f>
        <v/>
      </c>
      <c r="Y28">
        <f>HYPERLINK("https://klasma.github.io/Logging_KATRINEHOLM/tillsynsmail/A 52557-2019.docx")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45175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18283-2020.xlsx")</f>
        <v/>
      </c>
      <c r="T29">
        <f>HYPERLINK("https://klasma.github.io/Logging_KATRINEHOLM/kartor/A 18283-2020.png")</f>
        <v/>
      </c>
      <c r="U29">
        <f>HYPERLINK("https://klasma.github.io/Logging_KATRINEHOLM/knärot/A 18283-2020.png")</f>
        <v/>
      </c>
      <c r="V29">
        <f>HYPERLINK("https://klasma.github.io/Logging_KATRINEHOLM/klagomål/A 18283-2020.docx")</f>
        <v/>
      </c>
      <c r="W29">
        <f>HYPERLINK("https://klasma.github.io/Logging_KATRINEHOLM/klagomålsmail/A 18283-2020.docx")</f>
        <v/>
      </c>
      <c r="X29">
        <f>HYPERLINK("https://klasma.github.io/Logging_KATRINEHOLM/tillsyn/A 18283-2020.docx")</f>
        <v/>
      </c>
      <c r="Y29">
        <f>HYPERLINK("https://klasma.github.io/Logging_KATRINEHOLM/tillsynsmail/A 18283-2020.docx")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45175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21808-2020.xlsx")</f>
        <v/>
      </c>
      <c r="T30">
        <f>HYPERLINK("https://klasma.github.io/Logging_KATRINEHOLM/kartor/A 21808-2020.png")</f>
        <v/>
      </c>
      <c r="V30">
        <f>HYPERLINK("https://klasma.github.io/Logging_KATRINEHOLM/klagomål/A 21808-2020.docx")</f>
        <v/>
      </c>
      <c r="W30">
        <f>HYPERLINK("https://klasma.github.io/Logging_KATRINEHOLM/klagomålsmail/A 21808-2020.docx")</f>
        <v/>
      </c>
      <c r="X30">
        <f>HYPERLINK("https://klasma.github.io/Logging_KATRINEHOLM/tillsyn/A 21808-2020.docx")</f>
        <v/>
      </c>
      <c r="Y30">
        <f>HYPERLINK("https://klasma.github.io/Logging_KATRINEHOLM/tillsynsmail/A 21808-2020.docx")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45175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47989-2020.xlsx")</f>
        <v/>
      </c>
      <c r="T31">
        <f>HYPERLINK("https://klasma.github.io/Logging_KATRINEHOLM/kartor/A 47989-2020.png")</f>
        <v/>
      </c>
      <c r="V31">
        <f>HYPERLINK("https://klasma.github.io/Logging_KATRINEHOLM/klagomål/A 47989-2020.docx")</f>
        <v/>
      </c>
      <c r="W31">
        <f>HYPERLINK("https://klasma.github.io/Logging_KATRINEHOLM/klagomålsmail/A 47989-2020.docx")</f>
        <v/>
      </c>
      <c r="X31">
        <f>HYPERLINK("https://klasma.github.io/Logging_KATRINEHOLM/tillsyn/A 47989-2020.docx")</f>
        <v/>
      </c>
      <c r="Y31">
        <f>HYPERLINK("https://klasma.github.io/Logging_KATRINEHOLM/tillsynsmail/A 47989-2020.docx")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45175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66876-2020.xlsx")</f>
        <v/>
      </c>
      <c r="T32">
        <f>HYPERLINK("https://klasma.github.io/Logging_KATRINEHOLM/kartor/A 66876-2020.png")</f>
        <v/>
      </c>
      <c r="V32">
        <f>HYPERLINK("https://klasma.github.io/Logging_KATRINEHOLM/klagomål/A 66876-2020.docx")</f>
        <v/>
      </c>
      <c r="W32">
        <f>HYPERLINK("https://klasma.github.io/Logging_KATRINEHOLM/klagomålsmail/A 66876-2020.docx")</f>
        <v/>
      </c>
      <c r="X32">
        <f>HYPERLINK("https://klasma.github.io/Logging_KATRINEHOLM/tillsyn/A 66876-2020.docx")</f>
        <v/>
      </c>
      <c r="Y32">
        <f>HYPERLINK("https://klasma.github.io/Logging_KATRINEHOLM/tillsynsmail/A 66876-2020.docx")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45175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43536-2021.xlsx")</f>
        <v/>
      </c>
      <c r="T33">
        <f>HYPERLINK("https://klasma.github.io/Logging_KATRINEHOLM/kartor/A 43536-2021.png")</f>
        <v/>
      </c>
      <c r="V33">
        <f>HYPERLINK("https://klasma.github.io/Logging_KATRINEHOLM/klagomål/A 43536-2021.docx")</f>
        <v/>
      </c>
      <c r="W33">
        <f>HYPERLINK("https://klasma.github.io/Logging_KATRINEHOLM/klagomålsmail/A 43536-2021.docx")</f>
        <v/>
      </c>
      <c r="X33">
        <f>HYPERLINK("https://klasma.github.io/Logging_KATRINEHOLM/tillsyn/A 43536-2021.docx")</f>
        <v/>
      </c>
      <c r="Y33">
        <f>HYPERLINK("https://klasma.github.io/Logging_KATRINEHOLM/tillsynsmail/A 43536-2021.docx")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45175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56897-2021.xlsx")</f>
        <v/>
      </c>
      <c r="T34">
        <f>HYPERLINK("https://klasma.github.io/Logging_KATRINEHOLM/kartor/A 56897-2021.png")</f>
        <v/>
      </c>
      <c r="V34">
        <f>HYPERLINK("https://klasma.github.io/Logging_KATRINEHOLM/klagomål/A 56897-2021.docx")</f>
        <v/>
      </c>
      <c r="W34">
        <f>HYPERLINK("https://klasma.github.io/Logging_KATRINEHOLM/klagomålsmail/A 56897-2021.docx")</f>
        <v/>
      </c>
      <c r="X34">
        <f>HYPERLINK("https://klasma.github.io/Logging_KATRINEHOLM/tillsyn/A 56897-2021.docx")</f>
        <v/>
      </c>
      <c r="Y34">
        <f>HYPERLINK("https://klasma.github.io/Logging_KATRINEHOLM/tillsynsmail/A 56897-2021.docx")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45175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57519-2021.xlsx")</f>
        <v/>
      </c>
      <c r="T35">
        <f>HYPERLINK("https://klasma.github.io/Logging_KATRINEHOLM/kartor/A 57519-2021.png")</f>
        <v/>
      </c>
      <c r="V35">
        <f>HYPERLINK("https://klasma.github.io/Logging_KATRINEHOLM/klagomål/A 57519-2021.docx")</f>
        <v/>
      </c>
      <c r="W35">
        <f>HYPERLINK("https://klasma.github.io/Logging_KATRINEHOLM/klagomålsmail/A 57519-2021.docx")</f>
        <v/>
      </c>
      <c r="X35">
        <f>HYPERLINK("https://klasma.github.io/Logging_KATRINEHOLM/tillsyn/A 57519-2021.docx")</f>
        <v/>
      </c>
      <c r="Y35">
        <f>HYPERLINK("https://klasma.github.io/Logging_KATRINEHOLM/tillsynsmail/A 57519-2021.docx")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45175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65184-2021.xlsx")</f>
        <v/>
      </c>
      <c r="T36">
        <f>HYPERLINK("https://klasma.github.io/Logging_KATRINEHOLM/kartor/A 65184-2021.png")</f>
        <v/>
      </c>
      <c r="V36">
        <f>HYPERLINK("https://klasma.github.io/Logging_KATRINEHOLM/klagomål/A 65184-2021.docx")</f>
        <v/>
      </c>
      <c r="W36">
        <f>HYPERLINK("https://klasma.github.io/Logging_KATRINEHOLM/klagomålsmail/A 65184-2021.docx")</f>
        <v/>
      </c>
      <c r="X36">
        <f>HYPERLINK("https://klasma.github.io/Logging_KATRINEHOLM/tillsyn/A 65184-2021.docx")</f>
        <v/>
      </c>
      <c r="Y36">
        <f>HYPERLINK("https://klasma.github.io/Logging_KATRINEHOLM/tillsynsmail/A 65184-2021.docx")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45175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72851-2021.xlsx")</f>
        <v/>
      </c>
      <c r="T37">
        <f>HYPERLINK("https://klasma.github.io/Logging_KATRINEHOLM/kartor/A 72851-2021.png")</f>
        <v/>
      </c>
      <c r="V37">
        <f>HYPERLINK("https://klasma.github.io/Logging_KATRINEHOLM/klagomål/A 72851-2021.docx")</f>
        <v/>
      </c>
      <c r="W37">
        <f>HYPERLINK("https://klasma.github.io/Logging_KATRINEHOLM/klagomålsmail/A 72851-2021.docx")</f>
        <v/>
      </c>
      <c r="X37">
        <f>HYPERLINK("https://klasma.github.io/Logging_KATRINEHOLM/tillsyn/A 72851-2021.docx")</f>
        <v/>
      </c>
      <c r="Y37">
        <f>HYPERLINK("https://klasma.github.io/Logging_KATRINEHOLM/tillsynsmail/A 72851-2021.docx")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45175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6076-2022.xlsx")</f>
        <v/>
      </c>
      <c r="T38">
        <f>HYPERLINK("https://klasma.github.io/Logging_KATRINEHOLM/kartor/A 6076-2022.png")</f>
        <v/>
      </c>
      <c r="V38">
        <f>HYPERLINK("https://klasma.github.io/Logging_KATRINEHOLM/klagomål/A 6076-2022.docx")</f>
        <v/>
      </c>
      <c r="W38">
        <f>HYPERLINK("https://klasma.github.io/Logging_KATRINEHOLM/klagomålsmail/A 6076-2022.docx")</f>
        <v/>
      </c>
      <c r="X38">
        <f>HYPERLINK("https://klasma.github.io/Logging_KATRINEHOLM/tillsyn/A 6076-2022.docx")</f>
        <v/>
      </c>
      <c r="Y38">
        <f>HYPERLINK("https://klasma.github.io/Logging_KATRINEHOLM/tillsynsmail/A 6076-2022.docx")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45175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16458-2022.xlsx")</f>
        <v/>
      </c>
      <c r="T39">
        <f>HYPERLINK("https://klasma.github.io/Logging_KATRINEHOLM/kartor/A 16458-2022.png")</f>
        <v/>
      </c>
      <c r="V39">
        <f>HYPERLINK("https://klasma.github.io/Logging_KATRINEHOLM/klagomål/A 16458-2022.docx")</f>
        <v/>
      </c>
      <c r="W39">
        <f>HYPERLINK("https://klasma.github.io/Logging_KATRINEHOLM/klagomålsmail/A 16458-2022.docx")</f>
        <v/>
      </c>
      <c r="X39">
        <f>HYPERLINK("https://klasma.github.io/Logging_KATRINEHOLM/tillsyn/A 16458-2022.docx")</f>
        <v/>
      </c>
      <c r="Y39">
        <f>HYPERLINK("https://klasma.github.io/Logging_KATRINEHOLM/tillsynsmail/A 16458-2022.docx")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45175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25724-2022.xlsx")</f>
        <v/>
      </c>
      <c r="T40">
        <f>HYPERLINK("https://klasma.github.io/Logging_KATRINEHOLM/kartor/A 25724-2022.png")</f>
        <v/>
      </c>
      <c r="V40">
        <f>HYPERLINK("https://klasma.github.io/Logging_KATRINEHOLM/klagomål/A 25724-2022.docx")</f>
        <v/>
      </c>
      <c r="W40">
        <f>HYPERLINK("https://klasma.github.io/Logging_KATRINEHOLM/klagomålsmail/A 25724-2022.docx")</f>
        <v/>
      </c>
      <c r="X40">
        <f>HYPERLINK("https://klasma.github.io/Logging_KATRINEHOLM/tillsyn/A 25724-2022.docx")</f>
        <v/>
      </c>
      <c r="Y40">
        <f>HYPERLINK("https://klasma.github.io/Logging_KATRINEHOLM/tillsynsmail/A 25724-2022.docx")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45175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30727-2022.xlsx")</f>
        <v/>
      </c>
      <c r="T41">
        <f>HYPERLINK("https://klasma.github.io/Logging_KATRINEHOLM/kartor/A 30727-2022.png")</f>
        <v/>
      </c>
      <c r="U41">
        <f>HYPERLINK("https://klasma.github.io/Logging_KATRINEHOLM/knärot/A 30727-2022.png")</f>
        <v/>
      </c>
      <c r="V41">
        <f>HYPERLINK("https://klasma.github.io/Logging_KATRINEHOLM/klagomål/A 30727-2022.docx")</f>
        <v/>
      </c>
      <c r="W41">
        <f>HYPERLINK("https://klasma.github.io/Logging_KATRINEHOLM/klagomålsmail/A 30727-2022.docx")</f>
        <v/>
      </c>
      <c r="X41">
        <f>HYPERLINK("https://klasma.github.io/Logging_KATRINEHOLM/tillsyn/A 30727-2022.docx")</f>
        <v/>
      </c>
      <c r="Y41">
        <f>HYPERLINK("https://klasma.github.io/Logging_KATRINEHOLM/tillsynsmail/A 30727-2022.docx")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45175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36220-2022.xlsx")</f>
        <v/>
      </c>
      <c r="T42">
        <f>HYPERLINK("https://klasma.github.io/Logging_KATRINEHOLM/kartor/A 36220-2022.png")</f>
        <v/>
      </c>
      <c r="V42">
        <f>HYPERLINK("https://klasma.github.io/Logging_KATRINEHOLM/klagomål/A 36220-2022.docx")</f>
        <v/>
      </c>
      <c r="W42">
        <f>HYPERLINK("https://klasma.github.io/Logging_KATRINEHOLM/klagomålsmail/A 36220-2022.docx")</f>
        <v/>
      </c>
      <c r="X42">
        <f>HYPERLINK("https://klasma.github.io/Logging_KATRINEHOLM/tillsyn/A 36220-2022.docx")</f>
        <v/>
      </c>
      <c r="Y42">
        <f>HYPERLINK("https://klasma.github.io/Logging_KATRINEHOLM/tillsynsmail/A 36220-2022.docx")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45175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42745-2022.xlsx")</f>
        <v/>
      </c>
      <c r="T43">
        <f>HYPERLINK("https://klasma.github.io/Logging_KATRINEHOLM/kartor/A 42745-2022.png")</f>
        <v/>
      </c>
      <c r="V43">
        <f>HYPERLINK("https://klasma.github.io/Logging_KATRINEHOLM/klagomål/A 42745-2022.docx")</f>
        <v/>
      </c>
      <c r="W43">
        <f>HYPERLINK("https://klasma.github.io/Logging_KATRINEHOLM/klagomålsmail/A 42745-2022.docx")</f>
        <v/>
      </c>
      <c r="X43">
        <f>HYPERLINK("https://klasma.github.io/Logging_KATRINEHOLM/tillsyn/A 42745-2022.docx")</f>
        <v/>
      </c>
      <c r="Y43">
        <f>HYPERLINK("https://klasma.github.io/Logging_KATRINEHOLM/tillsynsmail/A 42745-2022.docx")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45175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44262-2022.xlsx")</f>
        <v/>
      </c>
      <c r="T44">
        <f>HYPERLINK("https://klasma.github.io/Logging_KATRINEHOLM/kartor/A 44262-2022.png")</f>
        <v/>
      </c>
      <c r="V44">
        <f>HYPERLINK("https://klasma.github.io/Logging_KATRINEHOLM/klagomål/A 44262-2022.docx")</f>
        <v/>
      </c>
      <c r="W44">
        <f>HYPERLINK("https://klasma.github.io/Logging_KATRINEHOLM/klagomålsmail/A 44262-2022.docx")</f>
        <v/>
      </c>
      <c r="X44">
        <f>HYPERLINK("https://klasma.github.io/Logging_KATRINEHOLM/tillsyn/A 44262-2022.docx")</f>
        <v/>
      </c>
      <c r="Y44">
        <f>HYPERLINK("https://klasma.github.io/Logging_KATRINEHOLM/tillsynsmail/A 44262-2022.docx")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45175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48822-2022.xlsx")</f>
        <v/>
      </c>
      <c r="T45">
        <f>HYPERLINK("https://klasma.github.io/Logging_KATRINEHOLM/kartor/A 48822-2022.png")</f>
        <v/>
      </c>
      <c r="V45">
        <f>HYPERLINK("https://klasma.github.io/Logging_KATRINEHOLM/klagomål/A 48822-2022.docx")</f>
        <v/>
      </c>
      <c r="W45">
        <f>HYPERLINK("https://klasma.github.io/Logging_KATRINEHOLM/klagomålsmail/A 48822-2022.docx")</f>
        <v/>
      </c>
      <c r="X45">
        <f>HYPERLINK("https://klasma.github.io/Logging_KATRINEHOLM/tillsyn/A 48822-2022.docx")</f>
        <v/>
      </c>
      <c r="Y45">
        <f>HYPERLINK("https://klasma.github.io/Logging_KATRINEHOLM/tillsynsmail/A 48822-2022.docx")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45175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56074-2022.xlsx")</f>
        <v/>
      </c>
      <c r="T46">
        <f>HYPERLINK("https://klasma.github.io/Logging_KATRINEHOLM/kartor/A 56074-2022.png")</f>
        <v/>
      </c>
      <c r="V46">
        <f>HYPERLINK("https://klasma.github.io/Logging_KATRINEHOLM/klagomål/A 56074-2022.docx")</f>
        <v/>
      </c>
      <c r="W46">
        <f>HYPERLINK("https://klasma.github.io/Logging_KATRINEHOLM/klagomålsmail/A 56074-2022.docx")</f>
        <v/>
      </c>
      <c r="X46">
        <f>HYPERLINK("https://klasma.github.io/Logging_KATRINEHOLM/tillsyn/A 56074-2022.docx")</f>
        <v/>
      </c>
      <c r="Y46">
        <f>HYPERLINK("https://klasma.github.io/Logging_KATRINEHOLM/tillsynsmail/A 56074-2022.docx")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45175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11890-2023.xlsx")</f>
        <v/>
      </c>
      <c r="T47">
        <f>HYPERLINK("https://klasma.github.io/Logging_KATRINEHOLM/kartor/A 11890-2023.png")</f>
        <v/>
      </c>
      <c r="V47">
        <f>HYPERLINK("https://klasma.github.io/Logging_KATRINEHOLM/klagomål/A 11890-2023.docx")</f>
        <v/>
      </c>
      <c r="W47">
        <f>HYPERLINK("https://klasma.github.io/Logging_KATRINEHOLM/klagomålsmail/A 11890-2023.docx")</f>
        <v/>
      </c>
      <c r="X47">
        <f>HYPERLINK("https://klasma.github.io/Logging_KATRINEHOLM/tillsyn/A 11890-2023.docx")</f>
        <v/>
      </c>
      <c r="Y47">
        <f>HYPERLINK("https://klasma.github.io/Logging_KATRINEHOLM/tillsynsmail/A 11890-2023.docx")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45175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12238-2023.xlsx")</f>
        <v/>
      </c>
      <c r="T48">
        <f>HYPERLINK("https://klasma.github.io/Logging_KATRINEHOLM/kartor/A 12238-2023.png")</f>
        <v/>
      </c>
      <c r="V48">
        <f>HYPERLINK("https://klasma.github.io/Logging_KATRINEHOLM/klagomål/A 12238-2023.docx")</f>
        <v/>
      </c>
      <c r="W48">
        <f>HYPERLINK("https://klasma.github.io/Logging_KATRINEHOLM/klagomålsmail/A 12238-2023.docx")</f>
        <v/>
      </c>
      <c r="X48">
        <f>HYPERLINK("https://klasma.github.io/Logging_KATRINEHOLM/tillsyn/A 12238-2023.docx")</f>
        <v/>
      </c>
      <c r="Y48">
        <f>HYPERLINK("https://klasma.github.io/Logging_KATRINEHOLM/tillsynsmail/A 12238-2023.docx")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45175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14013-2023.xlsx")</f>
        <v/>
      </c>
      <c r="T49">
        <f>HYPERLINK("https://klasma.github.io/Logging_KATRINEHOLM/kartor/A 14013-2023.png")</f>
        <v/>
      </c>
      <c r="V49">
        <f>HYPERLINK("https://klasma.github.io/Logging_KATRINEHOLM/klagomål/A 14013-2023.docx")</f>
        <v/>
      </c>
      <c r="W49">
        <f>HYPERLINK("https://klasma.github.io/Logging_KATRINEHOLM/klagomålsmail/A 14013-2023.docx")</f>
        <v/>
      </c>
      <c r="X49">
        <f>HYPERLINK("https://klasma.github.io/Logging_KATRINEHOLM/tillsyn/A 14013-2023.docx")</f>
        <v/>
      </c>
      <c r="Y49">
        <f>HYPERLINK("https://klasma.github.io/Logging_KATRINEHOLM/tillsynsmail/A 14013-2023.docx")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45175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23568-2023.xlsx")</f>
        <v/>
      </c>
      <c r="T50">
        <f>HYPERLINK("https://klasma.github.io/Logging_KATRINEHOLM/kartor/A 23568-2023.png")</f>
        <v/>
      </c>
      <c r="V50">
        <f>HYPERLINK("https://klasma.github.io/Logging_KATRINEHOLM/klagomål/A 23568-2023.docx")</f>
        <v/>
      </c>
      <c r="W50">
        <f>HYPERLINK("https://klasma.github.io/Logging_KATRINEHOLM/klagomålsmail/A 23568-2023.docx")</f>
        <v/>
      </c>
      <c r="X50">
        <f>HYPERLINK("https://klasma.github.io/Logging_KATRINEHOLM/tillsyn/A 23568-2023.docx")</f>
        <v/>
      </c>
      <c r="Y50">
        <f>HYPERLINK("https://klasma.github.io/Logging_KATRINEHOLM/tillsynsmail/A 23568-2023.docx")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45175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26950-2023.xlsx")</f>
        <v/>
      </c>
      <c r="T51">
        <f>HYPERLINK("https://klasma.github.io/Logging_KATRINEHOLM/kartor/A 26950-2023.png")</f>
        <v/>
      </c>
      <c r="V51">
        <f>HYPERLINK("https://klasma.github.io/Logging_KATRINEHOLM/klagomål/A 26950-2023.docx")</f>
        <v/>
      </c>
      <c r="W51">
        <f>HYPERLINK("https://klasma.github.io/Logging_KATRINEHOLM/klagomålsmail/A 26950-2023.docx")</f>
        <v/>
      </c>
      <c r="X51">
        <f>HYPERLINK("https://klasma.github.io/Logging_KATRINEHOLM/tillsyn/A 26950-2023.docx")</f>
        <v/>
      </c>
      <c r="Y51">
        <f>HYPERLINK("https://klasma.github.io/Logging_KATRINEHOLM/tillsynsmail/A 26950-2023.docx")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45175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30229-2023.xlsx")</f>
        <v/>
      </c>
      <c r="T52">
        <f>HYPERLINK("https://klasma.github.io/Logging_KATRINEHOLM/kartor/A 30229-2023.png")</f>
        <v/>
      </c>
      <c r="V52">
        <f>HYPERLINK("https://klasma.github.io/Logging_KATRINEHOLM/klagomål/A 30229-2023.docx")</f>
        <v/>
      </c>
      <c r="W52">
        <f>HYPERLINK("https://klasma.github.io/Logging_KATRINEHOLM/klagomålsmail/A 30229-2023.docx")</f>
        <v/>
      </c>
      <c r="X52">
        <f>HYPERLINK("https://klasma.github.io/Logging_KATRINEHOLM/tillsyn/A 30229-2023.docx")</f>
        <v/>
      </c>
      <c r="Y52">
        <f>HYPERLINK("https://klasma.github.io/Logging_KATRINEHOLM/tillsynsmail/A 30229-2023.docx")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45175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30045-2023.xlsx")</f>
        <v/>
      </c>
      <c r="T53">
        <f>HYPERLINK("https://klasma.github.io/Logging_KATRINEHOLM/kartor/A 30045-2023.png")</f>
        <v/>
      </c>
      <c r="V53">
        <f>HYPERLINK("https://klasma.github.io/Logging_KATRINEHOLM/klagomål/A 30045-2023.docx")</f>
        <v/>
      </c>
      <c r="W53">
        <f>HYPERLINK("https://klasma.github.io/Logging_KATRINEHOLM/klagomålsmail/A 30045-2023.docx")</f>
        <v/>
      </c>
      <c r="X53">
        <f>HYPERLINK("https://klasma.github.io/Logging_KATRINEHOLM/tillsyn/A 30045-2023.docx")</f>
        <v/>
      </c>
      <c r="Y53">
        <f>HYPERLINK("https://klasma.github.io/Logging_KATRINEHOLM/tillsynsmail/A 30045-2023.docx")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45175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30124-2023.xlsx")</f>
        <v/>
      </c>
      <c r="T54">
        <f>HYPERLINK("https://klasma.github.io/Logging_KATRINEHOLM/kartor/A 30124-2023.png")</f>
        <v/>
      </c>
      <c r="V54">
        <f>HYPERLINK("https://klasma.github.io/Logging_KATRINEHOLM/klagomål/A 30124-2023.docx")</f>
        <v/>
      </c>
      <c r="W54">
        <f>HYPERLINK("https://klasma.github.io/Logging_KATRINEHOLM/klagomålsmail/A 30124-2023.docx")</f>
        <v/>
      </c>
      <c r="X54">
        <f>HYPERLINK("https://klasma.github.io/Logging_KATRINEHOLM/tillsyn/A 30124-2023.docx")</f>
        <v/>
      </c>
      <c r="Y54">
        <f>HYPERLINK("https://klasma.github.io/Logging_KATRINEHOLM/tillsynsmail/A 30124-2023.docx")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45175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33801-2023.xlsx")</f>
        <v/>
      </c>
      <c r="T55">
        <f>HYPERLINK("https://klasma.github.io/Logging_KATRINEHOLM/kartor/A 33801-2023.png")</f>
        <v/>
      </c>
      <c r="V55">
        <f>HYPERLINK("https://klasma.github.io/Logging_KATRINEHOLM/klagomål/A 33801-2023.docx")</f>
        <v/>
      </c>
      <c r="W55">
        <f>HYPERLINK("https://klasma.github.io/Logging_KATRINEHOLM/klagomålsmail/A 33801-2023.docx")</f>
        <v/>
      </c>
      <c r="X55">
        <f>HYPERLINK("https://klasma.github.io/Logging_KATRINEHOLM/tillsyn/A 33801-2023.docx")</f>
        <v/>
      </c>
      <c r="Y55">
        <f>HYPERLINK("https://klasma.github.io/Logging_KATRINEHOLM/tillsynsmail/A 33801-2023.docx")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45175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45175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45175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45175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45175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45175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45175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45175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45175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45175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45175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45175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45175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45175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45175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45175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45175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45175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45175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45175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45175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45175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45175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45175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45175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45175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45175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45175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45175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45175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45175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45175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45175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45175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45175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45175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45175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45175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45175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45175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45175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45175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45175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45175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45175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45175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45175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45175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45175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45175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45175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45175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45175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45175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45175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45175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45175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45175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45175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45175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45175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45175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45175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45175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45175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45175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45175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45175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45175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45175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45175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45175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45175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45175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45175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45175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45175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45175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45175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45175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45175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45175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45175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45175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45175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45175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45175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45175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45175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45175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45175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45175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45175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45175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45175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45175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45175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45175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45175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45175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45175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45175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45175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45175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45175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45175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45175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45175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45175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45175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45175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45175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45175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45175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45175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45175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45175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45175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45175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45175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45175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45175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45175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45175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45175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45175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45175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45175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45175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45175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45175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45175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45175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45175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45175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45175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45175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45175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45175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45175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45175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45175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45175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45175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45175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45175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45175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45175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45175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45175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45175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45175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45175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45175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45175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45175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45175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45175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45175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45175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45175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45175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45175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45175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45175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45175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45175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45175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45175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45175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45175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45175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45175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45175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45175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45175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45175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45175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45175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45175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45175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45175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45175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45175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45175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45175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45175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45175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45175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45175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45175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45175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45175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45175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45175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45175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45175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45175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45175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45175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45175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45175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45175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45175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45175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45175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45175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45175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45175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45175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45175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45175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45175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45175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45175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45175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45175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45175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45175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45175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45175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45175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45175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45175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45175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45175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45175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45175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45175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45175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45175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45175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45175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45175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45175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45175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45175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45175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45175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45175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45175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45175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45175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45175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45175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45175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45175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45175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40259-2020.png")</f>
        <v/>
      </c>
      <c r="V303">
        <f>HYPERLINK("https://klasma.github.io/Logging_KATRINEHOLM/klagomål/A 40259-2020.docx")</f>
        <v/>
      </c>
      <c r="W303">
        <f>HYPERLINK("https://klasma.github.io/Logging_KATRINEHOLM/klagomålsmail/A 40259-2020.docx")</f>
        <v/>
      </c>
      <c r="X303">
        <f>HYPERLINK("https://klasma.github.io/Logging_KATRINEHOLM/tillsyn/A 40259-2020.docx")</f>
        <v/>
      </c>
      <c r="Y303">
        <f>HYPERLINK("https://klasma.github.io/Logging_KATRINEHOLM/tillsynsmail/A 40259-2020.docx")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45175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45175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45175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45175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45175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45175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45175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45175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45175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45175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45175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45175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45175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45175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45175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45175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45175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45175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45175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45175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45175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45175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45175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45175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45175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45175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45175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45175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45175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45175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45175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45175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45175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45175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45175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45175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45175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45175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45175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45175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45175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45175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45175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45175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45175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45175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45175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45175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45175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45175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45175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45175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45175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45175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45175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45175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45175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45175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45175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45175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45175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45175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45175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45175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45175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45175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45175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45175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45175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45175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45175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45175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45175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45175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45175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45175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45175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45175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45175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45175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45175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45175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45175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45175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45175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45175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45175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45175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45175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45175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45175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45175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45175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45175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45175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45175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45175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45175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45175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45175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45175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45175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45175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45175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45175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45175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45175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45175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45175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45175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45175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32733-2021.png")</f>
        <v/>
      </c>
      <c r="V414">
        <f>HYPERLINK("https://klasma.github.io/Logging_KATRINEHOLM/klagomål/A 32733-2021.docx")</f>
        <v/>
      </c>
      <c r="W414">
        <f>HYPERLINK("https://klasma.github.io/Logging_KATRINEHOLM/klagomålsmail/A 32733-2021.docx")</f>
        <v/>
      </c>
      <c r="X414">
        <f>HYPERLINK("https://klasma.github.io/Logging_KATRINEHOLM/tillsyn/A 32733-2021.docx")</f>
        <v/>
      </c>
      <c r="Y414">
        <f>HYPERLINK("https://klasma.github.io/Logging_KATRINEHOLM/tillsynsmail/A 32733-2021.docx")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45175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45175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45175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45175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45175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45175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45175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45175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45175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45175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45175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45175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45175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45175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45175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45175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45175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45175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45175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45175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45175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45175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45175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45175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45175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45175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45175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45175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45175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45175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45175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45175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45175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45175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45175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45175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45175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45175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45175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45175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45175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45175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45175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45175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45175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45175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45175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45175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45175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45175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45175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45175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45175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45175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45175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45175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45175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45175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45175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45175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45175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45175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45175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45175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45175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45175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45175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45175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45175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45175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45175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45175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45175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45175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45175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45175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45175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45175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45175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45175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45175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45175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45175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45175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45175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45175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45175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45175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45175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45175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45175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45175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45175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45175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45175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45175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45175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45175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45175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45175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45175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45175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45175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45175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45175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45175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45175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45175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45175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45175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45175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45175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45175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45175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45175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45175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45175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45175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45175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45175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45175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45175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45175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45175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45175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45175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45175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45175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45175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45175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45175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45175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45175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45175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45175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45175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45175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45175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45175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45175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45175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45175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45175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45175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45175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45175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45175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45175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45175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45175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45175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45175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45175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45175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45175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45175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45175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45175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45175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45175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45175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45175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45175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45175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45175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45175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45175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45175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45175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45175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45175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45175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45175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45175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45175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45175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45175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45175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45175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45175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45175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45175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45175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45175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45175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45175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45175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45175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45175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45175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45175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45175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45175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45175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45175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45175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45175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45175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45175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45175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45175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45175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45175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45175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45175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45175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45175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45175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45175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45175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45175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45175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45175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45175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45175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45175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45175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45175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45175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45175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45175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45175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45175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45175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45175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45175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45175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45175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45175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45175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45175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45175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45175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45175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45175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45175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45175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45175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45175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45175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45175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45175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45175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45175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45175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45175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45175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45175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45175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45175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45175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45175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45175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45175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45175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45175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45175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45175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45175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45175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45175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45175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45175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45175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45175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45175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45175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45175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45175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45175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45175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45175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45175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45175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45175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45175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45175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45175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45175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45175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45175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45175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45175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45175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45175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45175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45175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45175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45175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45175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45175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45175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45175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45175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45175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45175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45175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45175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45175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45175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45175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45175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45175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45175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45175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45175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45175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45175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45175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45175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45175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45175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45175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45175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45175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45175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45175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45175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45175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45175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45175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45175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45175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45175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45175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45175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45175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45175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45175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45175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45175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45175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45175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45175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45175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45175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45175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45175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45175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45175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45175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45175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45175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45175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45175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45175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45175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45175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45175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45175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45175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45175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45175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45175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45175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45175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45175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45175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45175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45175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45175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45175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45175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45175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45175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45175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45175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45175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45175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45175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45175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45175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45175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45175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45175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45175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45175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45175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45175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45175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45175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45175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45175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45175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45175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45175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45175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45175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45175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45175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45175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45175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45175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45175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45175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45175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45175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45175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45175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45175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45175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45175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45175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45175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45175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45175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45175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45175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45175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45175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45175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45175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45175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45175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45175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45175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45175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45175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45175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45175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45175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45175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45175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45175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45175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45175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45175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45175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45175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45175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45175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45175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45175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45175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45175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45175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45175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45175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45175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45175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45175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45175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45175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45175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45175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45175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45175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45175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45175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45175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45175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45175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45175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45175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45175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45175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45175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45175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45175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45175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45175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45175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45175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45175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45175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45175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45175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45175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45175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45175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45175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45175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45175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45175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45175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45175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45175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45175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45175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45175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45175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45175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45175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45175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45175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45175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45175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45175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45175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45175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45175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45175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45175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45175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45175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45175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>
      <c r="A911" t="inlineStr">
        <is>
          <t>A 41166-2023</t>
        </is>
      </c>
      <c r="B911" s="1" t="n">
        <v>45174</v>
      </c>
      <c r="C911" s="1" t="n">
        <v>45175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2023-09-06T04:37:27Z</dcterms:created>
  <dcterms:modified xmlns:dcterms="http://purl.org/dc/terms/" xmlns:xsi="http://www.w3.org/2001/XMLSchema-instance" xsi:type="dcterms:W3CDTF">2023-09-06T04:37:27Z</dcterms:modified>
</cp:coreProperties>
</file>