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45192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45192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45192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45192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45192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45192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45192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45192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45192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45192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45192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45192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45192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45192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34574-2018.xlsx", "A 34574-2018")</f>
        <v/>
      </c>
      <c r="T15">
        <f>HYPERLINK("https://klasma.github.io/Logging_KINDA/kartor/A 34574-2018.png", "A 34574-2018")</f>
        <v/>
      </c>
      <c r="V15">
        <f>HYPERLINK("https://klasma.github.io/Logging_KINDA/klagomål/A 34574-2018.docx", "A 34574-2018")</f>
        <v/>
      </c>
      <c r="W15">
        <f>HYPERLINK("https://klasma.github.io/Logging_KINDA/klagomålsmail/A 34574-2018.docx", "A 34574-2018")</f>
        <v/>
      </c>
      <c r="X15">
        <f>HYPERLINK("https://klasma.github.io/Logging_KINDA/tillsyn/A 34574-2018.docx", "A 34574-2018")</f>
        <v/>
      </c>
      <c r="Y15">
        <f>HYPERLINK("https://klasma.github.io/Logging_KINDA/tillsynsmail/A 34574-2018.docx", "A 34574-2018")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45192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42415-2018.xlsx", "A 42415-2018")</f>
        <v/>
      </c>
      <c r="T16">
        <f>HYPERLINK("https://klasma.github.io/Logging_KINDA/kartor/A 42415-2018.png", "A 42415-2018")</f>
        <v/>
      </c>
      <c r="V16">
        <f>HYPERLINK("https://klasma.github.io/Logging_KINDA/klagomål/A 42415-2018.docx", "A 42415-2018")</f>
        <v/>
      </c>
      <c r="W16">
        <f>HYPERLINK("https://klasma.github.io/Logging_KINDA/klagomålsmail/A 42415-2018.docx", "A 42415-2018")</f>
        <v/>
      </c>
      <c r="X16">
        <f>HYPERLINK("https://klasma.github.io/Logging_KINDA/tillsyn/A 42415-2018.docx", "A 42415-2018")</f>
        <v/>
      </c>
      <c r="Y16">
        <f>HYPERLINK("https://klasma.github.io/Logging_KINDA/tillsynsmail/A 42415-2018.docx", "A 42415-2018")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45192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1679-2019.xlsx", "A 1679-2019")</f>
        <v/>
      </c>
      <c r="T17">
        <f>HYPERLINK("https://klasma.github.io/Logging_KINDA/kartor/A 1679-2019.png", "A 1679-2019")</f>
        <v/>
      </c>
      <c r="V17">
        <f>HYPERLINK("https://klasma.github.io/Logging_KINDA/klagomål/A 1679-2019.docx", "A 1679-2019")</f>
        <v/>
      </c>
      <c r="W17">
        <f>HYPERLINK("https://klasma.github.io/Logging_KINDA/klagomålsmail/A 1679-2019.docx", "A 1679-2019")</f>
        <v/>
      </c>
      <c r="X17">
        <f>HYPERLINK("https://klasma.github.io/Logging_KINDA/tillsyn/A 1679-2019.docx", "A 1679-2019")</f>
        <v/>
      </c>
      <c r="Y17">
        <f>HYPERLINK("https://klasma.github.io/Logging_KINDA/tillsynsmail/A 1679-2019.docx", "A 1679-2019")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45192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2180-2019.xlsx", "A 2180-2019")</f>
        <v/>
      </c>
      <c r="T18">
        <f>HYPERLINK("https://klasma.github.io/Logging_KINDA/kartor/A 2180-2019.png", "A 2180-2019")</f>
        <v/>
      </c>
      <c r="V18">
        <f>HYPERLINK("https://klasma.github.io/Logging_KINDA/klagomål/A 2180-2019.docx", "A 2180-2019")</f>
        <v/>
      </c>
      <c r="W18">
        <f>HYPERLINK("https://klasma.github.io/Logging_KINDA/klagomålsmail/A 2180-2019.docx", "A 2180-2019")</f>
        <v/>
      </c>
      <c r="X18">
        <f>HYPERLINK("https://klasma.github.io/Logging_KINDA/tillsyn/A 2180-2019.docx", "A 2180-2019")</f>
        <v/>
      </c>
      <c r="Y18">
        <f>HYPERLINK("https://klasma.github.io/Logging_KINDA/tillsynsmail/A 2180-2019.docx", "A 2180-2019")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45192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12321-2019.xlsx", "A 12321-2019")</f>
        <v/>
      </c>
      <c r="T19">
        <f>HYPERLINK("https://klasma.github.io/Logging_KINDA/kartor/A 12321-2019.png", "A 12321-2019")</f>
        <v/>
      </c>
      <c r="V19">
        <f>HYPERLINK("https://klasma.github.io/Logging_KINDA/klagomål/A 12321-2019.docx", "A 12321-2019")</f>
        <v/>
      </c>
      <c r="W19">
        <f>HYPERLINK("https://klasma.github.io/Logging_KINDA/klagomålsmail/A 12321-2019.docx", "A 12321-2019")</f>
        <v/>
      </c>
      <c r="X19">
        <f>HYPERLINK("https://klasma.github.io/Logging_KINDA/tillsyn/A 12321-2019.docx", "A 12321-2019")</f>
        <v/>
      </c>
      <c r="Y19">
        <f>HYPERLINK("https://klasma.github.io/Logging_KINDA/tillsynsmail/A 12321-2019.docx", "A 12321-2019")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45192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12638-2019.xlsx", "A 12638-2019")</f>
        <v/>
      </c>
      <c r="T20">
        <f>HYPERLINK("https://klasma.github.io/Logging_KINDA/kartor/A 12638-2019.png", "A 12638-2019")</f>
        <v/>
      </c>
      <c r="V20">
        <f>HYPERLINK("https://klasma.github.io/Logging_KINDA/klagomål/A 12638-2019.docx", "A 12638-2019")</f>
        <v/>
      </c>
      <c r="W20">
        <f>HYPERLINK("https://klasma.github.io/Logging_KINDA/klagomålsmail/A 12638-2019.docx", "A 12638-2019")</f>
        <v/>
      </c>
      <c r="X20">
        <f>HYPERLINK("https://klasma.github.io/Logging_KINDA/tillsyn/A 12638-2019.docx", "A 12638-2019")</f>
        <v/>
      </c>
      <c r="Y20">
        <f>HYPERLINK("https://klasma.github.io/Logging_KINDA/tillsynsmail/A 12638-2019.docx", "A 12638-2019")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45192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13899-2019.xlsx", "A 13899-2019")</f>
        <v/>
      </c>
      <c r="T21">
        <f>HYPERLINK("https://klasma.github.io/Logging_KINDA/kartor/A 13899-2019.png", "A 13899-2019")</f>
        <v/>
      </c>
      <c r="U21">
        <f>HYPERLINK("https://klasma.github.io/Logging_KINDA/knärot/A 13899-2019.png", "A 13899-2019")</f>
        <v/>
      </c>
      <c r="V21">
        <f>HYPERLINK("https://klasma.github.io/Logging_KINDA/klagomål/A 13899-2019.docx", "A 13899-2019")</f>
        <v/>
      </c>
      <c r="W21">
        <f>HYPERLINK("https://klasma.github.io/Logging_KINDA/klagomålsmail/A 13899-2019.docx", "A 13899-2019")</f>
        <v/>
      </c>
      <c r="X21">
        <f>HYPERLINK("https://klasma.github.io/Logging_KINDA/tillsyn/A 13899-2019.docx", "A 13899-2019")</f>
        <v/>
      </c>
      <c r="Y21">
        <f>HYPERLINK("https://klasma.github.io/Logging_KINDA/tillsynsmail/A 13899-2019.docx", "A 13899-2019")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45192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22210-2019.xlsx", "A 22210-2019")</f>
        <v/>
      </c>
      <c r="T22">
        <f>HYPERLINK("https://klasma.github.io/Logging_KINDA/kartor/A 22210-2019.png", "A 22210-2019")</f>
        <v/>
      </c>
      <c r="V22">
        <f>HYPERLINK("https://klasma.github.io/Logging_KINDA/klagomål/A 22210-2019.docx", "A 22210-2019")</f>
        <v/>
      </c>
      <c r="W22">
        <f>HYPERLINK("https://klasma.github.io/Logging_KINDA/klagomålsmail/A 22210-2019.docx", "A 22210-2019")</f>
        <v/>
      </c>
      <c r="X22">
        <f>HYPERLINK("https://klasma.github.io/Logging_KINDA/tillsyn/A 22210-2019.docx", "A 22210-2019")</f>
        <v/>
      </c>
      <c r="Y22">
        <f>HYPERLINK("https://klasma.github.io/Logging_KINDA/tillsynsmail/A 22210-2019.docx", "A 22210-2019")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45192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66093-2019.xlsx", "A 66093-2019")</f>
        <v/>
      </c>
      <c r="T23">
        <f>HYPERLINK("https://klasma.github.io/Logging_KINDA/kartor/A 66093-2019.png", "A 66093-2019")</f>
        <v/>
      </c>
      <c r="V23">
        <f>HYPERLINK("https://klasma.github.io/Logging_KINDA/klagomål/A 66093-2019.docx", "A 66093-2019")</f>
        <v/>
      </c>
      <c r="W23">
        <f>HYPERLINK("https://klasma.github.io/Logging_KINDA/klagomålsmail/A 66093-2019.docx", "A 66093-2019")</f>
        <v/>
      </c>
      <c r="X23">
        <f>HYPERLINK("https://klasma.github.io/Logging_KINDA/tillsyn/A 66093-2019.docx", "A 66093-2019")</f>
        <v/>
      </c>
      <c r="Y23">
        <f>HYPERLINK("https://klasma.github.io/Logging_KINDA/tillsynsmail/A 66093-2019.docx", "A 66093-2019")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45192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67658-2019.xlsx", "A 67658-2019")</f>
        <v/>
      </c>
      <c r="T24">
        <f>HYPERLINK("https://klasma.github.io/Logging_KINDA/kartor/A 67658-2019.png", "A 67658-2019")</f>
        <v/>
      </c>
      <c r="V24">
        <f>HYPERLINK("https://klasma.github.io/Logging_KINDA/klagomål/A 67658-2019.docx", "A 67658-2019")</f>
        <v/>
      </c>
      <c r="W24">
        <f>HYPERLINK("https://klasma.github.io/Logging_KINDA/klagomålsmail/A 67658-2019.docx", "A 67658-2019")</f>
        <v/>
      </c>
      <c r="X24">
        <f>HYPERLINK("https://klasma.github.io/Logging_KINDA/tillsyn/A 67658-2019.docx", "A 67658-2019")</f>
        <v/>
      </c>
      <c r="Y24">
        <f>HYPERLINK("https://klasma.github.io/Logging_KINDA/tillsynsmail/A 67658-2019.docx", "A 67658-2019")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45192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9074-2020.xlsx", "A 9074-2020")</f>
        <v/>
      </c>
      <c r="T25">
        <f>HYPERLINK("https://klasma.github.io/Logging_KINDA/kartor/A 9074-2020.png", "A 9074-2020")</f>
        <v/>
      </c>
      <c r="V25">
        <f>HYPERLINK("https://klasma.github.io/Logging_KINDA/klagomål/A 9074-2020.docx", "A 9074-2020")</f>
        <v/>
      </c>
      <c r="W25">
        <f>HYPERLINK("https://klasma.github.io/Logging_KINDA/klagomålsmail/A 9074-2020.docx", "A 9074-2020")</f>
        <v/>
      </c>
      <c r="X25">
        <f>HYPERLINK("https://klasma.github.io/Logging_KINDA/tillsyn/A 9074-2020.docx", "A 9074-2020")</f>
        <v/>
      </c>
      <c r="Y25">
        <f>HYPERLINK("https://klasma.github.io/Logging_KINDA/tillsynsmail/A 9074-2020.docx", "A 9074-2020")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45192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26728-2020.xlsx", "A 26728-2020")</f>
        <v/>
      </c>
      <c r="T26">
        <f>HYPERLINK("https://klasma.github.io/Logging_KINDA/kartor/A 26728-2020.png", "A 26728-2020")</f>
        <v/>
      </c>
      <c r="V26">
        <f>HYPERLINK("https://klasma.github.io/Logging_KINDA/klagomål/A 26728-2020.docx", "A 26728-2020")</f>
        <v/>
      </c>
      <c r="W26">
        <f>HYPERLINK("https://klasma.github.io/Logging_KINDA/klagomålsmail/A 26728-2020.docx", "A 26728-2020")</f>
        <v/>
      </c>
      <c r="X26">
        <f>HYPERLINK("https://klasma.github.io/Logging_KINDA/tillsyn/A 26728-2020.docx", "A 26728-2020")</f>
        <v/>
      </c>
      <c r="Y26">
        <f>HYPERLINK("https://klasma.github.io/Logging_KINDA/tillsynsmail/A 26728-2020.docx", "A 26728-2020")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45192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47233-2020.xlsx", "A 47233-2020")</f>
        <v/>
      </c>
      <c r="T27">
        <f>HYPERLINK("https://klasma.github.io/Logging_KINDA/kartor/A 47233-2020.png", "A 47233-2020")</f>
        <v/>
      </c>
      <c r="U27">
        <f>HYPERLINK("https://klasma.github.io/Logging_KINDA/knärot/A 47233-2020.png", "A 47233-2020")</f>
        <v/>
      </c>
      <c r="V27">
        <f>HYPERLINK("https://klasma.github.io/Logging_KINDA/klagomål/A 47233-2020.docx", "A 47233-2020")</f>
        <v/>
      </c>
      <c r="W27">
        <f>HYPERLINK("https://klasma.github.io/Logging_KINDA/klagomålsmail/A 47233-2020.docx", "A 47233-2020")</f>
        <v/>
      </c>
      <c r="X27">
        <f>HYPERLINK("https://klasma.github.io/Logging_KINDA/tillsyn/A 47233-2020.docx", "A 47233-2020")</f>
        <v/>
      </c>
      <c r="Y27">
        <f>HYPERLINK("https://klasma.github.io/Logging_KINDA/tillsynsmail/A 47233-2020.docx", "A 47233-2020")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45192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6428-2021.xlsx", "A 6428-2021")</f>
        <v/>
      </c>
      <c r="T28">
        <f>HYPERLINK("https://klasma.github.io/Logging_KINDA/kartor/A 6428-2021.png", "A 6428-2021")</f>
        <v/>
      </c>
      <c r="V28">
        <f>HYPERLINK("https://klasma.github.io/Logging_KINDA/klagomål/A 6428-2021.docx", "A 6428-2021")</f>
        <v/>
      </c>
      <c r="W28">
        <f>HYPERLINK("https://klasma.github.io/Logging_KINDA/klagomålsmail/A 6428-2021.docx", "A 6428-2021")</f>
        <v/>
      </c>
      <c r="X28">
        <f>HYPERLINK("https://klasma.github.io/Logging_KINDA/tillsyn/A 6428-2021.docx", "A 6428-2021")</f>
        <v/>
      </c>
      <c r="Y28">
        <f>HYPERLINK("https://klasma.github.io/Logging_KINDA/tillsynsmail/A 6428-2021.docx", "A 6428-2021")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45192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25288-2021.xlsx", "A 25288-2021")</f>
        <v/>
      </c>
      <c r="T29">
        <f>HYPERLINK("https://klasma.github.io/Logging_KINDA/kartor/A 25288-2021.png", "A 25288-2021")</f>
        <v/>
      </c>
      <c r="V29">
        <f>HYPERLINK("https://klasma.github.io/Logging_KINDA/klagomål/A 25288-2021.docx", "A 25288-2021")</f>
        <v/>
      </c>
      <c r="W29">
        <f>HYPERLINK("https://klasma.github.io/Logging_KINDA/klagomålsmail/A 25288-2021.docx", "A 25288-2021")</f>
        <v/>
      </c>
      <c r="X29">
        <f>HYPERLINK("https://klasma.github.io/Logging_KINDA/tillsyn/A 25288-2021.docx", "A 25288-2021")</f>
        <v/>
      </c>
      <c r="Y29">
        <f>HYPERLINK("https://klasma.github.io/Logging_KINDA/tillsynsmail/A 25288-2021.docx", "A 25288-2021")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45192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40100-2021.xlsx", "A 40100-2021")</f>
        <v/>
      </c>
      <c r="T30">
        <f>HYPERLINK("https://klasma.github.io/Logging_KINDA/kartor/A 40100-2021.png", "A 40100-2021")</f>
        <v/>
      </c>
      <c r="V30">
        <f>HYPERLINK("https://klasma.github.io/Logging_KINDA/klagomål/A 40100-2021.docx", "A 40100-2021")</f>
        <v/>
      </c>
      <c r="W30">
        <f>HYPERLINK("https://klasma.github.io/Logging_KINDA/klagomålsmail/A 40100-2021.docx", "A 40100-2021")</f>
        <v/>
      </c>
      <c r="X30">
        <f>HYPERLINK("https://klasma.github.io/Logging_KINDA/tillsyn/A 40100-2021.docx", "A 40100-2021")</f>
        <v/>
      </c>
      <c r="Y30">
        <f>HYPERLINK("https://klasma.github.io/Logging_KINDA/tillsynsmail/A 40100-2021.docx", "A 40100-2021")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45192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40463-2021.xlsx", "A 40463-2021")</f>
        <v/>
      </c>
      <c r="T31">
        <f>HYPERLINK("https://klasma.github.io/Logging_KINDA/kartor/A 40463-2021.png", "A 40463-2021")</f>
        <v/>
      </c>
      <c r="V31">
        <f>HYPERLINK("https://klasma.github.io/Logging_KINDA/klagomål/A 40463-2021.docx", "A 40463-2021")</f>
        <v/>
      </c>
      <c r="W31">
        <f>HYPERLINK("https://klasma.github.io/Logging_KINDA/klagomålsmail/A 40463-2021.docx", "A 40463-2021")</f>
        <v/>
      </c>
      <c r="X31">
        <f>HYPERLINK("https://klasma.github.io/Logging_KINDA/tillsyn/A 40463-2021.docx", "A 40463-2021")</f>
        <v/>
      </c>
      <c r="Y31">
        <f>HYPERLINK("https://klasma.github.io/Logging_KINDA/tillsynsmail/A 40463-2021.docx", "A 40463-2021")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45192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44552-2021.xlsx", "A 44552-2021")</f>
        <v/>
      </c>
      <c r="T32">
        <f>HYPERLINK("https://klasma.github.io/Logging_KINDA/kartor/A 44552-2021.png", "A 44552-2021")</f>
        <v/>
      </c>
      <c r="V32">
        <f>HYPERLINK("https://klasma.github.io/Logging_KINDA/klagomål/A 44552-2021.docx", "A 44552-2021")</f>
        <v/>
      </c>
      <c r="W32">
        <f>HYPERLINK("https://klasma.github.io/Logging_KINDA/klagomålsmail/A 44552-2021.docx", "A 44552-2021")</f>
        <v/>
      </c>
      <c r="X32">
        <f>HYPERLINK("https://klasma.github.io/Logging_KINDA/tillsyn/A 44552-2021.docx", "A 44552-2021")</f>
        <v/>
      </c>
      <c r="Y32">
        <f>HYPERLINK("https://klasma.github.io/Logging_KINDA/tillsynsmail/A 44552-2021.docx", "A 44552-2021")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45192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57456-2021.xlsx", "A 57456-2021")</f>
        <v/>
      </c>
      <c r="T33">
        <f>HYPERLINK("https://klasma.github.io/Logging_KINDA/kartor/A 57456-2021.png", "A 57456-2021")</f>
        <v/>
      </c>
      <c r="V33">
        <f>HYPERLINK("https://klasma.github.io/Logging_KINDA/klagomål/A 57456-2021.docx", "A 57456-2021")</f>
        <v/>
      </c>
      <c r="W33">
        <f>HYPERLINK("https://klasma.github.io/Logging_KINDA/klagomålsmail/A 57456-2021.docx", "A 57456-2021")</f>
        <v/>
      </c>
      <c r="X33">
        <f>HYPERLINK("https://klasma.github.io/Logging_KINDA/tillsyn/A 57456-2021.docx", "A 57456-2021")</f>
        <v/>
      </c>
      <c r="Y33">
        <f>HYPERLINK("https://klasma.github.io/Logging_KINDA/tillsynsmail/A 57456-2021.docx", "A 57456-2021")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45192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12170-2022.xlsx", "A 12170-2022")</f>
        <v/>
      </c>
      <c r="T34">
        <f>HYPERLINK("https://klasma.github.io/Logging_KINDA/kartor/A 12170-2022.png", "A 12170-2022")</f>
        <v/>
      </c>
      <c r="V34">
        <f>HYPERLINK("https://klasma.github.io/Logging_KINDA/klagomål/A 12170-2022.docx", "A 12170-2022")</f>
        <v/>
      </c>
      <c r="W34">
        <f>HYPERLINK("https://klasma.github.io/Logging_KINDA/klagomålsmail/A 12170-2022.docx", "A 12170-2022")</f>
        <v/>
      </c>
      <c r="X34">
        <f>HYPERLINK("https://klasma.github.io/Logging_KINDA/tillsyn/A 12170-2022.docx", "A 12170-2022")</f>
        <v/>
      </c>
      <c r="Y34">
        <f>HYPERLINK("https://klasma.github.io/Logging_KINDA/tillsynsmail/A 12170-2022.docx", "A 12170-2022")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45192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12801-2022.xlsx", "A 12801-2022")</f>
        <v/>
      </c>
      <c r="T35">
        <f>HYPERLINK("https://klasma.github.io/Logging_KINDA/kartor/A 12801-2022.png", "A 12801-2022")</f>
        <v/>
      </c>
      <c r="V35">
        <f>HYPERLINK("https://klasma.github.io/Logging_KINDA/klagomål/A 12801-2022.docx", "A 12801-2022")</f>
        <v/>
      </c>
      <c r="W35">
        <f>HYPERLINK("https://klasma.github.io/Logging_KINDA/klagomålsmail/A 12801-2022.docx", "A 12801-2022")</f>
        <v/>
      </c>
      <c r="X35">
        <f>HYPERLINK("https://klasma.github.io/Logging_KINDA/tillsyn/A 12801-2022.docx", "A 12801-2022")</f>
        <v/>
      </c>
      <c r="Y35">
        <f>HYPERLINK("https://klasma.github.io/Logging_KINDA/tillsynsmail/A 12801-2022.docx", "A 12801-2022")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45192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18898-2022.xlsx", "A 18898-2022")</f>
        <v/>
      </c>
      <c r="T36">
        <f>HYPERLINK("https://klasma.github.io/Logging_KINDA/kartor/A 18898-2022.png", "A 18898-2022")</f>
        <v/>
      </c>
      <c r="V36">
        <f>HYPERLINK("https://klasma.github.io/Logging_KINDA/klagomål/A 18898-2022.docx", "A 18898-2022")</f>
        <v/>
      </c>
      <c r="W36">
        <f>HYPERLINK("https://klasma.github.io/Logging_KINDA/klagomålsmail/A 18898-2022.docx", "A 18898-2022")</f>
        <v/>
      </c>
      <c r="X36">
        <f>HYPERLINK("https://klasma.github.io/Logging_KINDA/tillsyn/A 18898-2022.docx", "A 18898-2022")</f>
        <v/>
      </c>
      <c r="Y36">
        <f>HYPERLINK("https://klasma.github.io/Logging_KINDA/tillsynsmail/A 18898-2022.docx", "A 18898-2022")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45192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21473-2022.xlsx", "A 21473-2022")</f>
        <v/>
      </c>
      <c r="T37">
        <f>HYPERLINK("https://klasma.github.io/Logging_KINDA/kartor/A 21473-2022.png", "A 21473-2022")</f>
        <v/>
      </c>
      <c r="V37">
        <f>HYPERLINK("https://klasma.github.io/Logging_KINDA/klagomål/A 21473-2022.docx", "A 21473-2022")</f>
        <v/>
      </c>
      <c r="W37">
        <f>HYPERLINK("https://klasma.github.io/Logging_KINDA/klagomålsmail/A 21473-2022.docx", "A 21473-2022")</f>
        <v/>
      </c>
      <c r="X37">
        <f>HYPERLINK("https://klasma.github.io/Logging_KINDA/tillsyn/A 21473-2022.docx", "A 21473-2022")</f>
        <v/>
      </c>
      <c r="Y37">
        <f>HYPERLINK("https://klasma.github.io/Logging_KINDA/tillsynsmail/A 21473-2022.docx", "A 21473-2022")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45192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29627-2022.xlsx", "A 29627-2022")</f>
        <v/>
      </c>
      <c r="T38">
        <f>HYPERLINK("https://klasma.github.io/Logging_KINDA/kartor/A 29627-2022.png", "A 29627-2022")</f>
        <v/>
      </c>
      <c r="V38">
        <f>HYPERLINK("https://klasma.github.io/Logging_KINDA/klagomål/A 29627-2022.docx", "A 29627-2022")</f>
        <v/>
      </c>
      <c r="W38">
        <f>HYPERLINK("https://klasma.github.io/Logging_KINDA/klagomålsmail/A 29627-2022.docx", "A 29627-2022")</f>
        <v/>
      </c>
      <c r="X38">
        <f>HYPERLINK("https://klasma.github.io/Logging_KINDA/tillsyn/A 29627-2022.docx", "A 29627-2022")</f>
        <v/>
      </c>
      <c r="Y38">
        <f>HYPERLINK("https://klasma.github.io/Logging_KINDA/tillsynsmail/A 29627-2022.docx", "A 29627-2022")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45192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35787-2022.xlsx", "A 35787-2022")</f>
        <v/>
      </c>
      <c r="T39">
        <f>HYPERLINK("https://klasma.github.io/Logging_KINDA/kartor/A 35787-2022.png", "A 35787-2022")</f>
        <v/>
      </c>
      <c r="U39">
        <f>HYPERLINK("https://klasma.github.io/Logging_KINDA/knärot/A 35787-2022.png", "A 35787-2022")</f>
        <v/>
      </c>
      <c r="V39">
        <f>HYPERLINK("https://klasma.github.io/Logging_KINDA/klagomål/A 35787-2022.docx", "A 35787-2022")</f>
        <v/>
      </c>
      <c r="W39">
        <f>HYPERLINK("https://klasma.github.io/Logging_KINDA/klagomålsmail/A 35787-2022.docx", "A 35787-2022")</f>
        <v/>
      </c>
      <c r="X39">
        <f>HYPERLINK("https://klasma.github.io/Logging_KINDA/tillsyn/A 35787-2022.docx", "A 35787-2022")</f>
        <v/>
      </c>
      <c r="Y39">
        <f>HYPERLINK("https://klasma.github.io/Logging_KINDA/tillsynsmail/A 35787-2022.docx", "A 35787-2022")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45192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50514-2022.xlsx", "A 50514-2022")</f>
        <v/>
      </c>
      <c r="T40">
        <f>HYPERLINK("https://klasma.github.io/Logging_KINDA/kartor/A 50514-2022.png", "A 50514-2022")</f>
        <v/>
      </c>
      <c r="V40">
        <f>HYPERLINK("https://klasma.github.io/Logging_KINDA/klagomål/A 50514-2022.docx", "A 50514-2022")</f>
        <v/>
      </c>
      <c r="W40">
        <f>HYPERLINK("https://klasma.github.io/Logging_KINDA/klagomålsmail/A 50514-2022.docx", "A 50514-2022")</f>
        <v/>
      </c>
      <c r="X40">
        <f>HYPERLINK("https://klasma.github.io/Logging_KINDA/tillsyn/A 50514-2022.docx", "A 50514-2022")</f>
        <v/>
      </c>
      <c r="Y40">
        <f>HYPERLINK("https://klasma.github.io/Logging_KINDA/tillsynsmail/A 50514-2022.docx", "A 50514-2022")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45192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5668-2023.xlsx", "A 5668-2023")</f>
        <v/>
      </c>
      <c r="T41">
        <f>HYPERLINK("https://klasma.github.io/Logging_KINDA/kartor/A 5668-2023.png", "A 5668-2023")</f>
        <v/>
      </c>
      <c r="U41">
        <f>HYPERLINK("https://klasma.github.io/Logging_KINDA/knärot/A 5668-2023.png", "A 5668-2023")</f>
        <v/>
      </c>
      <c r="V41">
        <f>HYPERLINK("https://klasma.github.io/Logging_KINDA/klagomål/A 5668-2023.docx", "A 5668-2023")</f>
        <v/>
      </c>
      <c r="W41">
        <f>HYPERLINK("https://klasma.github.io/Logging_KINDA/klagomålsmail/A 5668-2023.docx", "A 5668-2023")</f>
        <v/>
      </c>
      <c r="X41">
        <f>HYPERLINK("https://klasma.github.io/Logging_KINDA/tillsyn/A 5668-2023.docx", "A 5668-2023")</f>
        <v/>
      </c>
      <c r="Y41">
        <f>HYPERLINK("https://klasma.github.io/Logging_KINDA/tillsynsmail/A 5668-2023.docx", "A 5668-2023")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45192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8236-2023.xlsx", "A 8236-2023")</f>
        <v/>
      </c>
      <c r="T42">
        <f>HYPERLINK("https://klasma.github.io/Logging_KINDA/kartor/A 8236-2023.png", "A 8236-2023")</f>
        <v/>
      </c>
      <c r="U42">
        <f>HYPERLINK("https://klasma.github.io/Logging_KINDA/knärot/A 8236-2023.png", "A 8236-2023")</f>
        <v/>
      </c>
      <c r="V42">
        <f>HYPERLINK("https://klasma.github.io/Logging_KINDA/klagomål/A 8236-2023.docx", "A 8236-2023")</f>
        <v/>
      </c>
      <c r="W42">
        <f>HYPERLINK("https://klasma.github.io/Logging_KINDA/klagomålsmail/A 8236-2023.docx", "A 8236-2023")</f>
        <v/>
      </c>
      <c r="X42">
        <f>HYPERLINK("https://klasma.github.io/Logging_KINDA/tillsyn/A 8236-2023.docx", "A 8236-2023")</f>
        <v/>
      </c>
      <c r="Y42">
        <f>HYPERLINK("https://klasma.github.io/Logging_KINDA/tillsynsmail/A 8236-2023.docx", "A 8236-2023")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45192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19360-2023.xlsx", "A 19360-2023")</f>
        <v/>
      </c>
      <c r="T43">
        <f>HYPERLINK("https://klasma.github.io/Logging_KINDA/kartor/A 19360-2023.png", "A 19360-2023")</f>
        <v/>
      </c>
      <c r="V43">
        <f>HYPERLINK("https://klasma.github.io/Logging_KINDA/klagomål/A 19360-2023.docx", "A 19360-2023")</f>
        <v/>
      </c>
      <c r="W43">
        <f>HYPERLINK("https://klasma.github.io/Logging_KINDA/klagomålsmail/A 19360-2023.docx", "A 19360-2023")</f>
        <v/>
      </c>
      <c r="X43">
        <f>HYPERLINK("https://klasma.github.io/Logging_KINDA/tillsyn/A 19360-2023.docx", "A 19360-2023")</f>
        <v/>
      </c>
      <c r="Y43">
        <f>HYPERLINK("https://klasma.github.io/Logging_KINDA/tillsynsmail/A 19360-2023.docx", "A 19360-2023")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45192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26808-2023.xlsx", "A 26808-2023")</f>
        <v/>
      </c>
      <c r="T44">
        <f>HYPERLINK("https://klasma.github.io/Logging_KINDA/kartor/A 26808-2023.png", "A 26808-2023")</f>
        <v/>
      </c>
      <c r="V44">
        <f>HYPERLINK("https://klasma.github.io/Logging_KINDA/klagomål/A 26808-2023.docx", "A 26808-2023")</f>
        <v/>
      </c>
      <c r="W44">
        <f>HYPERLINK("https://klasma.github.io/Logging_KINDA/klagomålsmail/A 26808-2023.docx", "A 26808-2023")</f>
        <v/>
      </c>
      <c r="X44">
        <f>HYPERLINK("https://klasma.github.io/Logging_KINDA/tillsyn/A 26808-2023.docx", "A 26808-2023")</f>
        <v/>
      </c>
      <c r="Y44">
        <f>HYPERLINK("https://klasma.github.io/Logging_KINDA/tillsynsmail/A 26808-2023.docx", "A 26808-2023")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45192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26812-2023.xlsx", "A 26812-2023")</f>
        <v/>
      </c>
      <c r="T45">
        <f>HYPERLINK("https://klasma.github.io/Logging_KINDA/kartor/A 26812-2023.png", "A 26812-2023")</f>
        <v/>
      </c>
      <c r="V45">
        <f>HYPERLINK("https://klasma.github.io/Logging_KINDA/klagomål/A 26812-2023.docx", "A 26812-2023")</f>
        <v/>
      </c>
      <c r="W45">
        <f>HYPERLINK("https://klasma.github.io/Logging_KINDA/klagomålsmail/A 26812-2023.docx", "A 26812-2023")</f>
        <v/>
      </c>
      <c r="X45">
        <f>HYPERLINK("https://klasma.github.io/Logging_KINDA/tillsyn/A 26812-2023.docx", "A 26812-2023")</f>
        <v/>
      </c>
      <c r="Y45">
        <f>HYPERLINK("https://klasma.github.io/Logging_KINDA/tillsynsmail/A 26812-2023.docx", "A 26812-2023")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45192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26800-2023.xlsx", "A 26800-2023")</f>
        <v/>
      </c>
      <c r="T46">
        <f>HYPERLINK("https://klasma.github.io/Logging_KINDA/kartor/A 26800-2023.png", "A 26800-2023")</f>
        <v/>
      </c>
      <c r="V46">
        <f>HYPERLINK("https://klasma.github.io/Logging_KINDA/klagomål/A 26800-2023.docx", "A 26800-2023")</f>
        <v/>
      </c>
      <c r="W46">
        <f>HYPERLINK("https://klasma.github.io/Logging_KINDA/klagomålsmail/A 26800-2023.docx", "A 26800-2023")</f>
        <v/>
      </c>
      <c r="X46">
        <f>HYPERLINK("https://klasma.github.io/Logging_KINDA/tillsyn/A 26800-2023.docx", "A 26800-2023")</f>
        <v/>
      </c>
      <c r="Y46">
        <f>HYPERLINK("https://klasma.github.io/Logging_KINDA/tillsynsmail/A 26800-2023.docx", "A 26800-2023")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45192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45192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45192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45192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45192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45192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45192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45192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45192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45192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45192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45192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45192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45192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45192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45192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45192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45192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45192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45192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45192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45192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45192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45192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45192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45192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45192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45192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45192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45192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45192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45192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45192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45192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45192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45192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45192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45192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45192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45192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45192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45192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45192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45192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45192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45192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45192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45192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45192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45192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45192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45192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45192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45192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45192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45192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45192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45192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45192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45192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45192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45192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45192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45192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45192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45192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45192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45192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45192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45192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45192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45192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45192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45192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45192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45192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45192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45192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45192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45192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45192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45192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45192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45192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45192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45192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45192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45192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45192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45192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45192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45192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45192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45192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45192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45192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45192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45192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45192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45192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45192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45192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45192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45192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45192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45192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45192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45192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45192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45192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45192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45192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45192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45192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45192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45192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45192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45192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45192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45192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45192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45192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45192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45192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45192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45192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45192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45192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45192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45192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45192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45192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45192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45192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45192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45192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45192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45192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45192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45192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45192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45192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45192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45192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45192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45192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45192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45192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45192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45192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45192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45192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45192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45192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45192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45192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45192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45192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45192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45192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45192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45192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45192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45192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45192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45192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45192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45192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45192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45192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45192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45192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45192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45192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45192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45192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45192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45192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45192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45192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45192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45192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45192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45192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45192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45192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45192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45192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45192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45192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45192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45192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45192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45192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45192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45192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45192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45192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45192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45192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45192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45192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45192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45192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45192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45192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45192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45192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45192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45192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45192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45192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45192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45192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45192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45192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45192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45192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45192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45192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45192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45192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45192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45192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45192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45192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45192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45192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45192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45192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45192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45192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45192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45192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45192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45192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45192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45192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45192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45192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45192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45192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45192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45192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45192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45192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45192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45192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45192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45192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45192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45192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45192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45192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45192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45192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45192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45192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45192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45192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45192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45192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45192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45192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45192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45192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45192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45192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45192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45192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45192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45192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45192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45192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45192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45192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45192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45192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45192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45192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45192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45192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45192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45192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45192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45192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45192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45192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45192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45192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45192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45192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45192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45192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45192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45192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45192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45192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45192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45192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45192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45192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45192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45192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45192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45192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45192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45192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45192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45192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45192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45192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45192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45192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45192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45192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45192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45192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45192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45192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45192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45192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45192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45192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45192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45192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45192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45192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45192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45192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45192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45192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45192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45192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45192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45192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45192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45192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45192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45192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45192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45192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45192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45192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45192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45192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45192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45192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45192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45192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45192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45192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32781-2021.png", "A 32781-2021")</f>
        <v/>
      </c>
      <c r="V398">
        <f>HYPERLINK("https://klasma.github.io/Logging_KINDA/klagomål/A 32781-2021.docx", "A 32781-2021")</f>
        <v/>
      </c>
      <c r="W398">
        <f>HYPERLINK("https://klasma.github.io/Logging_KINDA/klagomålsmail/A 32781-2021.docx", "A 32781-2021")</f>
        <v/>
      </c>
      <c r="X398">
        <f>HYPERLINK("https://klasma.github.io/Logging_KINDA/tillsyn/A 32781-2021.docx", "A 32781-2021")</f>
        <v/>
      </c>
      <c r="Y398">
        <f>HYPERLINK("https://klasma.github.io/Logging_KINDA/tillsynsmail/A 32781-2021.docx", "A 32781-2021")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45192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45192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45192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45192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45192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45192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45192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45192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45192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45192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45192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45192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45192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45192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45192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45192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45192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45192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45192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45192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45192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45192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45192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45192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45192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45192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45192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45192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45192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45192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45192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45192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45192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45192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45192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45192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45192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45192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45192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45192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45192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45192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45192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45192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45192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45192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45192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45192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45192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45192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45192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45192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45192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45192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45192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45192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45192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45192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45192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45192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45192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45192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45192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45192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45192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45192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45192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45192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45192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45192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45192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45192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45192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45192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45192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45192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45192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45192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45192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45192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45192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45192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45192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45192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45192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45192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45192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45192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45192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45192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45192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45192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45192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45192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45192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45192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45192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45192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45192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45192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45192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45192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45192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45192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45192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45192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45192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45192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45192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45192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45192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45192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45192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45192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45192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45192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45192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45192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45192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45192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45192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45192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45192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45192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45192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45192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45192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45192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45192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45192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45192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45192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45192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45192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45192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45192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45192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45192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45192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45192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45192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45192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45192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45192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45192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45192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45192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45192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45192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45192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45192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45192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45192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45192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45192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45192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45192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45192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45192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45192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45192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45192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45192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45192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45192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45192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45192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45192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45192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45192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45192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45192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45192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45192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45192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45192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45192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45192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45192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45192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45192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45192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45192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45192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45192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45192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45192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45192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45192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45192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45192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45192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45192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45192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45192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45192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45192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45192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45192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45192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45192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45192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45192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45192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45192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45192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45192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45192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45192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45192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45192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45192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45192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45192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45192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45192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45192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45192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45192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45192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45192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45192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45192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45192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45192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45192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45192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45192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45192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45192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45192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45192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45192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45192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45192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45192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45192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45192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45192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45192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45192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45192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45192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45192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45192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45192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45192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45192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45192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42956-2023</t>
        </is>
      </c>
      <c r="B648" s="1" t="n">
        <v>45182</v>
      </c>
      <c r="C648" s="1" t="n">
        <v>45192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>
      <c r="A649" t="inlineStr">
        <is>
          <t>A 43688-2023</t>
        </is>
      </c>
      <c r="B649" s="1" t="n">
        <v>45187</v>
      </c>
      <c r="C649" s="1" t="n">
        <v>45192</v>
      </c>
      <c r="D649" t="inlineStr">
        <is>
          <t>ÖSTERGÖTLANDS LÄN</t>
        </is>
      </c>
      <c r="E649" t="inlineStr">
        <is>
          <t>KINDA</t>
        </is>
      </c>
      <c r="F649" t="inlineStr">
        <is>
          <t>Övriga Aktiebolag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2023-09-23T07:09:40Z</dcterms:created>
  <dcterms:modified xmlns:dcterms="http://purl.org/dc/terms/" xmlns:xsi="http://www.w3.org/2001/XMLSchema-instance" xsi:type="dcterms:W3CDTF">2023-09-23T07:09:40Z</dcterms:modified>
</cp:coreProperties>
</file>