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37031-2022</t>
        </is>
      </c>
      <c r="B2" s="1" t="n">
        <v>44806</v>
      </c>
      <c r="C2" s="1" t="n">
        <v>45192</v>
      </c>
      <c r="D2" t="inlineStr">
        <is>
          <t>SKÅNE LÄN</t>
        </is>
      </c>
      <c r="E2" t="inlineStr">
        <is>
          <t>KLIPPAN</t>
        </is>
      </c>
      <c r="G2" t="n">
        <v>2.8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Blåmossa
Dvärgkällmossa
Västlig husmossa</t>
        </is>
      </c>
      <c r="S2">
        <f>HYPERLINK("https://klasma.github.io/Logging_KLIPPAN/artfynd/A 37031-2022.xlsx", "A 37031-2022")</f>
        <v/>
      </c>
      <c r="T2">
        <f>HYPERLINK("https://klasma.github.io/Logging_KLIPPAN/kartor/A 37031-2022.png", "A 37031-2022")</f>
        <v/>
      </c>
      <c r="V2">
        <f>HYPERLINK("https://klasma.github.io/Logging_KLIPPAN/klagomål/A 37031-2022.docx", "A 37031-2022")</f>
        <v/>
      </c>
      <c r="W2">
        <f>HYPERLINK("https://klasma.github.io/Logging_KLIPPAN/klagomålsmail/A 37031-2022.docx", "A 37031-2022")</f>
        <v/>
      </c>
      <c r="X2">
        <f>HYPERLINK("https://klasma.github.io/Logging_KLIPPAN/tillsyn/A 37031-2022.docx", "A 37031-2022")</f>
        <v/>
      </c>
      <c r="Y2">
        <f>HYPERLINK("https://klasma.github.io/Logging_KLIPPAN/tillsynsmail/A 37031-2022.docx", "A 37031-2022")</f>
        <v/>
      </c>
    </row>
    <row r="3" ht="15" customHeight="1">
      <c r="A3" t="inlineStr">
        <is>
          <t>A 28703-2023</t>
        </is>
      </c>
      <c r="B3" s="1" t="n">
        <v>45103</v>
      </c>
      <c r="C3" s="1" t="n">
        <v>45192</v>
      </c>
      <c r="D3" t="inlineStr">
        <is>
          <t>SKÅNE LÄN</t>
        </is>
      </c>
      <c r="E3" t="inlineStr">
        <is>
          <t>KLIPPAN</t>
        </is>
      </c>
      <c r="G3" t="n">
        <v>4.9</v>
      </c>
      <c r="H3" t="n">
        <v>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Spillkråka
Blomkålssvamp
Sotriska</t>
        </is>
      </c>
      <c r="S3">
        <f>HYPERLINK("https://klasma.github.io/Logging_KLIPPAN/artfynd/A 28703-2023.xlsx", "A 28703-2023")</f>
        <v/>
      </c>
      <c r="T3">
        <f>HYPERLINK("https://klasma.github.io/Logging_KLIPPAN/kartor/A 28703-2023.png", "A 28703-2023")</f>
        <v/>
      </c>
      <c r="V3">
        <f>HYPERLINK("https://klasma.github.io/Logging_KLIPPAN/klagomål/A 28703-2023.docx", "A 28703-2023")</f>
        <v/>
      </c>
      <c r="W3">
        <f>HYPERLINK("https://klasma.github.io/Logging_KLIPPAN/klagomålsmail/A 28703-2023.docx", "A 28703-2023")</f>
        <v/>
      </c>
      <c r="X3">
        <f>HYPERLINK("https://klasma.github.io/Logging_KLIPPAN/tillsyn/A 28703-2023.docx", "A 28703-2023")</f>
        <v/>
      </c>
      <c r="Y3">
        <f>HYPERLINK("https://klasma.github.io/Logging_KLIPPAN/tillsynsmail/A 28703-2023.docx", "A 28703-2023")</f>
        <v/>
      </c>
    </row>
    <row r="4" ht="15" customHeight="1">
      <c r="A4" t="inlineStr">
        <is>
          <t>A 53878-2022</t>
        </is>
      </c>
      <c r="B4" s="1" t="n">
        <v>44880</v>
      </c>
      <c r="C4" s="1" t="n">
        <v>45192</v>
      </c>
      <c r="D4" t="inlineStr">
        <is>
          <t>SKÅNE LÄN</t>
        </is>
      </c>
      <c r="E4" t="inlineStr">
        <is>
          <t>KLIPPAN</t>
        </is>
      </c>
      <c r="G4" t="n">
        <v>8.300000000000001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Entita
Gulsparv</t>
        </is>
      </c>
      <c r="S4">
        <f>HYPERLINK("https://klasma.github.io/Logging_KLIPPAN/artfynd/A 53878-2022.xlsx", "A 53878-2022")</f>
        <v/>
      </c>
      <c r="T4">
        <f>HYPERLINK("https://klasma.github.io/Logging_KLIPPAN/kartor/A 53878-2022.png", "A 53878-2022")</f>
        <v/>
      </c>
      <c r="V4">
        <f>HYPERLINK("https://klasma.github.io/Logging_KLIPPAN/klagomål/A 53878-2022.docx", "A 53878-2022")</f>
        <v/>
      </c>
      <c r="W4">
        <f>HYPERLINK("https://klasma.github.io/Logging_KLIPPAN/klagomålsmail/A 53878-2022.docx", "A 53878-2022")</f>
        <v/>
      </c>
      <c r="X4">
        <f>HYPERLINK("https://klasma.github.io/Logging_KLIPPAN/tillsyn/A 53878-2022.docx", "A 53878-2022")</f>
        <v/>
      </c>
      <c r="Y4">
        <f>HYPERLINK("https://klasma.github.io/Logging_KLIPPAN/tillsynsmail/A 53878-2022.docx", "A 53878-2022")</f>
        <v/>
      </c>
    </row>
    <row r="5" ht="15" customHeight="1">
      <c r="A5" t="inlineStr">
        <is>
          <t>A 20702-2023</t>
        </is>
      </c>
      <c r="B5" s="1" t="n">
        <v>45058</v>
      </c>
      <c r="C5" s="1" t="n">
        <v>45192</v>
      </c>
      <c r="D5" t="inlineStr">
        <is>
          <t>SKÅNE LÄN</t>
        </is>
      </c>
      <c r="E5" t="inlineStr">
        <is>
          <t>KLIPPAN</t>
        </is>
      </c>
      <c r="G5" t="n">
        <v>5.9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Svinrot
Grönvit nattviol</t>
        </is>
      </c>
      <c r="S5">
        <f>HYPERLINK("https://klasma.github.io/Logging_KLIPPAN/artfynd/A 20702-2023.xlsx", "A 20702-2023")</f>
        <v/>
      </c>
      <c r="T5">
        <f>HYPERLINK("https://klasma.github.io/Logging_KLIPPAN/kartor/A 20702-2023.png", "A 20702-2023")</f>
        <v/>
      </c>
      <c r="V5">
        <f>HYPERLINK("https://klasma.github.io/Logging_KLIPPAN/klagomål/A 20702-2023.docx", "A 20702-2023")</f>
        <v/>
      </c>
      <c r="W5">
        <f>HYPERLINK("https://klasma.github.io/Logging_KLIPPAN/klagomålsmail/A 20702-2023.docx", "A 20702-2023")</f>
        <v/>
      </c>
      <c r="X5">
        <f>HYPERLINK("https://klasma.github.io/Logging_KLIPPAN/tillsyn/A 20702-2023.docx", "A 20702-2023")</f>
        <v/>
      </c>
      <c r="Y5">
        <f>HYPERLINK("https://klasma.github.io/Logging_KLIPPAN/tillsynsmail/A 20702-2023.docx", "A 20702-2023")</f>
        <v/>
      </c>
    </row>
    <row r="6" ht="15" customHeight="1">
      <c r="A6" t="inlineStr">
        <is>
          <t>A 30708-2021</t>
        </is>
      </c>
      <c r="B6" s="1" t="n">
        <v>44365</v>
      </c>
      <c r="C6" s="1" t="n">
        <v>45192</v>
      </c>
      <c r="D6" t="inlineStr">
        <is>
          <t>SKÅNE LÄN</t>
        </is>
      </c>
      <c r="E6" t="inlineStr">
        <is>
          <t>KLIPPAN</t>
        </is>
      </c>
      <c r="G6" t="n">
        <v>0.5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Koralltaggsvamp</t>
        </is>
      </c>
      <c r="S6">
        <f>HYPERLINK("https://klasma.github.io/Logging_KLIPPAN/artfynd/A 30708-2021.xlsx", "A 30708-2021")</f>
        <v/>
      </c>
      <c r="T6">
        <f>HYPERLINK("https://klasma.github.io/Logging_KLIPPAN/kartor/A 30708-2021.png", "A 30708-2021")</f>
        <v/>
      </c>
      <c r="V6">
        <f>HYPERLINK("https://klasma.github.io/Logging_KLIPPAN/klagomål/A 30708-2021.docx", "A 30708-2021")</f>
        <v/>
      </c>
      <c r="W6">
        <f>HYPERLINK("https://klasma.github.io/Logging_KLIPPAN/klagomålsmail/A 30708-2021.docx", "A 30708-2021")</f>
        <v/>
      </c>
      <c r="X6">
        <f>HYPERLINK("https://klasma.github.io/Logging_KLIPPAN/tillsyn/A 30708-2021.docx", "A 30708-2021")</f>
        <v/>
      </c>
      <c r="Y6">
        <f>HYPERLINK("https://klasma.github.io/Logging_KLIPPAN/tillsynsmail/A 30708-2021.docx", "A 30708-2021")</f>
        <v/>
      </c>
    </row>
    <row r="7" ht="15" customHeight="1">
      <c r="A7" t="inlineStr">
        <is>
          <t>A 30721-2021</t>
        </is>
      </c>
      <c r="B7" s="1" t="n">
        <v>44365</v>
      </c>
      <c r="C7" s="1" t="n">
        <v>45192</v>
      </c>
      <c r="D7" t="inlineStr">
        <is>
          <t>SKÅNE LÄN</t>
        </is>
      </c>
      <c r="E7" t="inlineStr">
        <is>
          <t>KLIPPAN</t>
        </is>
      </c>
      <c r="G7" t="n">
        <v>0.4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Brandticka</t>
        </is>
      </c>
      <c r="S7">
        <f>HYPERLINK("https://klasma.github.io/Logging_KLIPPAN/artfynd/A 30721-2021.xlsx", "A 30721-2021")</f>
        <v/>
      </c>
      <c r="T7">
        <f>HYPERLINK("https://klasma.github.io/Logging_KLIPPAN/kartor/A 30721-2021.png", "A 30721-2021")</f>
        <v/>
      </c>
      <c r="V7">
        <f>HYPERLINK("https://klasma.github.io/Logging_KLIPPAN/klagomål/A 30721-2021.docx", "A 30721-2021")</f>
        <v/>
      </c>
      <c r="W7">
        <f>HYPERLINK("https://klasma.github.io/Logging_KLIPPAN/klagomålsmail/A 30721-2021.docx", "A 30721-2021")</f>
        <v/>
      </c>
      <c r="X7">
        <f>HYPERLINK("https://klasma.github.io/Logging_KLIPPAN/tillsyn/A 30721-2021.docx", "A 30721-2021")</f>
        <v/>
      </c>
      <c r="Y7">
        <f>HYPERLINK("https://klasma.github.io/Logging_KLIPPAN/tillsynsmail/A 30721-2021.docx", "A 30721-2021")</f>
        <v/>
      </c>
    </row>
    <row r="8" ht="15" customHeight="1">
      <c r="A8" t="inlineStr">
        <is>
          <t>A 57968-2021</t>
        </is>
      </c>
      <c r="B8" s="1" t="n">
        <v>44487</v>
      </c>
      <c r="C8" s="1" t="n">
        <v>45192</v>
      </c>
      <c r="D8" t="inlineStr">
        <is>
          <t>SKÅNE LÄN</t>
        </is>
      </c>
      <c r="E8" t="inlineStr">
        <is>
          <t>KLIPPAN</t>
        </is>
      </c>
      <c r="G8" t="n">
        <v>5.2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Kösa</t>
        </is>
      </c>
      <c r="S8">
        <f>HYPERLINK("https://klasma.github.io/Logging_KLIPPAN/artfynd/A 57968-2021.xlsx", "A 57968-2021")</f>
        <v/>
      </c>
      <c r="T8">
        <f>HYPERLINK("https://klasma.github.io/Logging_KLIPPAN/kartor/A 57968-2021.png", "A 57968-2021")</f>
        <v/>
      </c>
      <c r="V8">
        <f>HYPERLINK("https://klasma.github.io/Logging_KLIPPAN/klagomål/A 57968-2021.docx", "A 57968-2021")</f>
        <v/>
      </c>
      <c r="W8">
        <f>HYPERLINK("https://klasma.github.io/Logging_KLIPPAN/klagomålsmail/A 57968-2021.docx", "A 57968-2021")</f>
        <v/>
      </c>
      <c r="X8">
        <f>HYPERLINK("https://klasma.github.io/Logging_KLIPPAN/tillsyn/A 57968-2021.docx", "A 57968-2021")</f>
        <v/>
      </c>
      <c r="Y8">
        <f>HYPERLINK("https://klasma.github.io/Logging_KLIPPAN/tillsynsmail/A 57968-2021.docx", "A 57968-2021")</f>
        <v/>
      </c>
    </row>
    <row r="9" ht="15" customHeight="1">
      <c r="A9" t="inlineStr">
        <is>
          <t>A 5732-2022</t>
        </is>
      </c>
      <c r="B9" s="1" t="n">
        <v>44596</v>
      </c>
      <c r="C9" s="1" t="n">
        <v>45192</v>
      </c>
      <c r="D9" t="inlineStr">
        <is>
          <t>SKÅNE LÄN</t>
        </is>
      </c>
      <c r="E9" t="inlineStr">
        <is>
          <t>KLIPPAN</t>
        </is>
      </c>
      <c r="G9" t="n">
        <v>6.1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Talltita</t>
        </is>
      </c>
      <c r="S9">
        <f>HYPERLINK("https://klasma.github.io/Logging_KLIPPAN/artfynd/A 5732-2022.xlsx", "A 5732-2022")</f>
        <v/>
      </c>
      <c r="T9">
        <f>HYPERLINK("https://klasma.github.io/Logging_KLIPPAN/kartor/A 5732-2022.png", "A 5732-2022")</f>
        <v/>
      </c>
      <c r="V9">
        <f>HYPERLINK("https://klasma.github.io/Logging_KLIPPAN/klagomål/A 5732-2022.docx", "A 5732-2022")</f>
        <v/>
      </c>
      <c r="W9">
        <f>HYPERLINK("https://klasma.github.io/Logging_KLIPPAN/klagomålsmail/A 5732-2022.docx", "A 5732-2022")</f>
        <v/>
      </c>
      <c r="X9">
        <f>HYPERLINK("https://klasma.github.io/Logging_KLIPPAN/tillsyn/A 5732-2022.docx", "A 5732-2022")</f>
        <v/>
      </c>
      <c r="Y9">
        <f>HYPERLINK("https://klasma.github.io/Logging_KLIPPAN/tillsynsmail/A 5732-2022.docx", "A 5732-2022")</f>
        <v/>
      </c>
    </row>
    <row r="10" ht="15" customHeight="1">
      <c r="A10" t="inlineStr">
        <is>
          <t>A 24650-2023</t>
        </is>
      </c>
      <c r="B10" s="1" t="n">
        <v>45084</v>
      </c>
      <c r="C10" s="1" t="n">
        <v>45192</v>
      </c>
      <c r="D10" t="inlineStr">
        <is>
          <t>SKÅNE LÄN</t>
        </is>
      </c>
      <c r="E10" t="inlineStr">
        <is>
          <t>KLIPPAN</t>
        </is>
      </c>
      <c r="F10" t="inlineStr">
        <is>
          <t>Övriga Aktiebolag</t>
        </is>
      </c>
      <c r="G10" t="n">
        <v>10.1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Kambräken</t>
        </is>
      </c>
      <c r="S10">
        <f>HYPERLINK("https://klasma.github.io/Logging_KLIPPAN/artfynd/A 24650-2023.xlsx", "A 24650-2023")</f>
        <v/>
      </c>
      <c r="T10">
        <f>HYPERLINK("https://klasma.github.io/Logging_KLIPPAN/kartor/A 24650-2023.png", "A 24650-2023")</f>
        <v/>
      </c>
      <c r="V10">
        <f>HYPERLINK("https://klasma.github.io/Logging_KLIPPAN/klagomål/A 24650-2023.docx", "A 24650-2023")</f>
        <v/>
      </c>
      <c r="W10">
        <f>HYPERLINK("https://klasma.github.io/Logging_KLIPPAN/klagomålsmail/A 24650-2023.docx", "A 24650-2023")</f>
        <v/>
      </c>
      <c r="X10">
        <f>HYPERLINK("https://klasma.github.io/Logging_KLIPPAN/tillsyn/A 24650-2023.docx", "A 24650-2023")</f>
        <v/>
      </c>
      <c r="Y10">
        <f>HYPERLINK("https://klasma.github.io/Logging_KLIPPAN/tillsynsmail/A 24650-2023.docx", "A 24650-2023")</f>
        <v/>
      </c>
    </row>
    <row r="11" ht="15" customHeight="1">
      <c r="A11" t="inlineStr">
        <is>
          <t>A 45014-2018</t>
        </is>
      </c>
      <c r="B11" s="1" t="n">
        <v>43356</v>
      </c>
      <c r="C11" s="1" t="n">
        <v>45192</v>
      </c>
      <c r="D11" t="inlineStr">
        <is>
          <t>SKÅNE LÄN</t>
        </is>
      </c>
      <c r="E11" t="inlineStr">
        <is>
          <t>KLIPPAN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48995-2018</t>
        </is>
      </c>
      <c r="B12" s="1" t="n">
        <v>43375</v>
      </c>
      <c r="C12" s="1" t="n">
        <v>45192</v>
      </c>
      <c r="D12" t="inlineStr">
        <is>
          <t>SKÅNE LÄN</t>
        </is>
      </c>
      <c r="E12" t="inlineStr">
        <is>
          <t>KLIPPAN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60749-2018</t>
        </is>
      </c>
      <c r="B13" s="1" t="n">
        <v>43409</v>
      </c>
      <c r="C13" s="1" t="n">
        <v>45192</v>
      </c>
      <c r="D13" t="inlineStr">
        <is>
          <t>SKÅNE LÄN</t>
        </is>
      </c>
      <c r="E13" t="inlineStr">
        <is>
          <t>KLIPPAN</t>
        </is>
      </c>
      <c r="G13" t="n">
        <v>2.5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60766-2018</t>
        </is>
      </c>
      <c r="B14" s="1" t="n">
        <v>43409</v>
      </c>
      <c r="C14" s="1" t="n">
        <v>45192</v>
      </c>
      <c r="D14" t="inlineStr">
        <is>
          <t>SKÅNE LÄN</t>
        </is>
      </c>
      <c r="E14" t="inlineStr">
        <is>
          <t>KLIPPAN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66562-2018</t>
        </is>
      </c>
      <c r="B15" s="1" t="n">
        <v>43437</v>
      </c>
      <c r="C15" s="1" t="n">
        <v>45192</v>
      </c>
      <c r="D15" t="inlineStr">
        <is>
          <t>SKÅNE LÄN</t>
        </is>
      </c>
      <c r="E15" t="inlineStr">
        <is>
          <t>KLIPPAN</t>
        </is>
      </c>
      <c r="G15" t="n">
        <v>6.2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66478-2018</t>
        </is>
      </c>
      <c r="B16" s="1" t="n">
        <v>43437</v>
      </c>
      <c r="C16" s="1" t="n">
        <v>45192</v>
      </c>
      <c r="D16" t="inlineStr">
        <is>
          <t>SKÅNE LÄN</t>
        </is>
      </c>
      <c r="E16" t="inlineStr">
        <is>
          <t>KLIPPAN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66454-2018</t>
        </is>
      </c>
      <c r="B17" s="1" t="n">
        <v>43437</v>
      </c>
      <c r="C17" s="1" t="n">
        <v>45192</v>
      </c>
      <c r="D17" t="inlineStr">
        <is>
          <t>SKÅNE LÄN</t>
        </is>
      </c>
      <c r="E17" t="inlineStr">
        <is>
          <t>KLIPPAN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373-2019</t>
        </is>
      </c>
      <c r="B18" s="1" t="n">
        <v>43454</v>
      </c>
      <c r="C18" s="1" t="n">
        <v>45192</v>
      </c>
      <c r="D18" t="inlineStr">
        <is>
          <t>SKÅNE LÄN</t>
        </is>
      </c>
      <c r="E18" t="inlineStr">
        <is>
          <t>KLIPPAN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3419-2019</t>
        </is>
      </c>
      <c r="B19" s="1" t="n">
        <v>43480</v>
      </c>
      <c r="C19" s="1" t="n">
        <v>45192</v>
      </c>
      <c r="D19" t="inlineStr">
        <is>
          <t>SKÅNE LÄN</t>
        </is>
      </c>
      <c r="E19" t="inlineStr">
        <is>
          <t>KLIPPAN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3418-2019</t>
        </is>
      </c>
      <c r="B20" s="1" t="n">
        <v>43480</v>
      </c>
      <c r="C20" s="1" t="n">
        <v>45192</v>
      </c>
      <c r="D20" t="inlineStr">
        <is>
          <t>SKÅNE LÄN</t>
        </is>
      </c>
      <c r="E20" t="inlineStr">
        <is>
          <t>KLIPPAN</t>
        </is>
      </c>
      <c r="G20" t="n">
        <v>4.5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7959-2019</t>
        </is>
      </c>
      <c r="B21" s="1" t="n">
        <v>43501</v>
      </c>
      <c r="C21" s="1" t="n">
        <v>45192</v>
      </c>
      <c r="D21" t="inlineStr">
        <is>
          <t>SKÅNE LÄN</t>
        </is>
      </c>
      <c r="E21" t="inlineStr">
        <is>
          <t>KLIPPAN</t>
        </is>
      </c>
      <c r="F21" t="inlineStr">
        <is>
          <t>Sveaskog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8952-2019</t>
        </is>
      </c>
      <c r="B22" s="1" t="n">
        <v>43503</v>
      </c>
      <c r="C22" s="1" t="n">
        <v>45192</v>
      </c>
      <c r="D22" t="inlineStr">
        <is>
          <t>SKÅNE LÄN</t>
        </is>
      </c>
      <c r="E22" t="inlineStr">
        <is>
          <t>KLIPPAN</t>
        </is>
      </c>
      <c r="F22" t="inlineStr">
        <is>
          <t>Övriga Aktiebolag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10161-2019</t>
        </is>
      </c>
      <c r="B23" s="1" t="n">
        <v>43510</v>
      </c>
      <c r="C23" s="1" t="n">
        <v>45192</v>
      </c>
      <c r="D23" t="inlineStr">
        <is>
          <t>SKÅNE LÄN</t>
        </is>
      </c>
      <c r="E23" t="inlineStr">
        <is>
          <t>KLIPPAN</t>
        </is>
      </c>
      <c r="F23" t="inlineStr">
        <is>
          <t>Övriga Aktiebolag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10157-2019</t>
        </is>
      </c>
      <c r="B24" s="1" t="n">
        <v>43510</v>
      </c>
      <c r="C24" s="1" t="n">
        <v>45192</v>
      </c>
      <c r="D24" t="inlineStr">
        <is>
          <t>SKÅNE LÄN</t>
        </is>
      </c>
      <c r="E24" t="inlineStr">
        <is>
          <t>KLIPPAN</t>
        </is>
      </c>
      <c r="F24" t="inlineStr">
        <is>
          <t>Övriga Aktiebolag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12541-2019</t>
        </is>
      </c>
      <c r="B25" s="1" t="n">
        <v>43523</v>
      </c>
      <c r="C25" s="1" t="n">
        <v>45192</v>
      </c>
      <c r="D25" t="inlineStr">
        <is>
          <t>SKÅNE LÄN</t>
        </is>
      </c>
      <c r="E25" t="inlineStr">
        <is>
          <t>KLIPPAN</t>
        </is>
      </c>
      <c r="G25" t="n">
        <v>11.8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12476-2019</t>
        </is>
      </c>
      <c r="B26" s="1" t="n">
        <v>43523</v>
      </c>
      <c r="C26" s="1" t="n">
        <v>45192</v>
      </c>
      <c r="D26" t="inlineStr">
        <is>
          <t>SKÅNE LÄN</t>
        </is>
      </c>
      <c r="E26" t="inlineStr">
        <is>
          <t>KLIPPAN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12837-2019</t>
        </is>
      </c>
      <c r="B27" s="1" t="n">
        <v>43525</v>
      </c>
      <c r="C27" s="1" t="n">
        <v>45192</v>
      </c>
      <c r="D27" t="inlineStr">
        <is>
          <t>SKÅNE LÄN</t>
        </is>
      </c>
      <c r="E27" t="inlineStr">
        <is>
          <t>KLIPPAN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12832-2019</t>
        </is>
      </c>
      <c r="B28" s="1" t="n">
        <v>43525</v>
      </c>
      <c r="C28" s="1" t="n">
        <v>45192</v>
      </c>
      <c r="D28" t="inlineStr">
        <is>
          <t>SKÅNE LÄN</t>
        </is>
      </c>
      <c r="E28" t="inlineStr">
        <is>
          <t>KLIPPAN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14633-2019</t>
        </is>
      </c>
      <c r="B29" s="1" t="n">
        <v>43537</v>
      </c>
      <c r="C29" s="1" t="n">
        <v>45192</v>
      </c>
      <c r="D29" t="inlineStr">
        <is>
          <t>SKÅNE LÄN</t>
        </is>
      </c>
      <c r="E29" t="inlineStr">
        <is>
          <t>KLIPPAN</t>
        </is>
      </c>
      <c r="F29" t="inlineStr">
        <is>
          <t>Övriga Aktiebolag</t>
        </is>
      </c>
      <c r="G29" t="n">
        <v>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14868-2019</t>
        </is>
      </c>
      <c r="B30" s="1" t="n">
        <v>43538</v>
      </c>
      <c r="C30" s="1" t="n">
        <v>45192</v>
      </c>
      <c r="D30" t="inlineStr">
        <is>
          <t>SKÅNE LÄN</t>
        </is>
      </c>
      <c r="E30" t="inlineStr">
        <is>
          <t>KLIPPAN</t>
        </is>
      </c>
      <c r="G30" t="n">
        <v>4.6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14876-2019</t>
        </is>
      </c>
      <c r="B31" s="1" t="n">
        <v>43538</v>
      </c>
      <c r="C31" s="1" t="n">
        <v>45192</v>
      </c>
      <c r="D31" t="inlineStr">
        <is>
          <t>SKÅNE LÄN</t>
        </is>
      </c>
      <c r="E31" t="inlineStr">
        <is>
          <t>KLIPPAN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16178-2019</t>
        </is>
      </c>
      <c r="B32" s="1" t="n">
        <v>43545</v>
      </c>
      <c r="C32" s="1" t="n">
        <v>45192</v>
      </c>
      <c r="D32" t="inlineStr">
        <is>
          <t>SKÅNE LÄN</t>
        </is>
      </c>
      <c r="E32" t="inlineStr">
        <is>
          <t>KLIPPAN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18861-2019</t>
        </is>
      </c>
      <c r="B33" s="1" t="n">
        <v>43563</v>
      </c>
      <c r="C33" s="1" t="n">
        <v>45192</v>
      </c>
      <c r="D33" t="inlineStr">
        <is>
          <t>SKÅNE LÄN</t>
        </is>
      </c>
      <c r="E33" t="inlineStr">
        <is>
          <t>KLIPPAN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19334-2019</t>
        </is>
      </c>
      <c r="B34" s="1" t="n">
        <v>43565</v>
      </c>
      <c r="C34" s="1" t="n">
        <v>45192</v>
      </c>
      <c r="D34" t="inlineStr">
        <is>
          <t>SKÅNE LÄN</t>
        </is>
      </c>
      <c r="E34" t="inlineStr">
        <is>
          <t>KLIPPAN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19972-2019</t>
        </is>
      </c>
      <c r="B35" s="1" t="n">
        <v>43567</v>
      </c>
      <c r="C35" s="1" t="n">
        <v>45192</v>
      </c>
      <c r="D35" t="inlineStr">
        <is>
          <t>SKÅNE LÄN</t>
        </is>
      </c>
      <c r="E35" t="inlineStr">
        <is>
          <t>KLIPPAN</t>
        </is>
      </c>
      <c r="F35" t="inlineStr">
        <is>
          <t>Övriga Aktiebolag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20048-2019</t>
        </is>
      </c>
      <c r="B36" s="1" t="n">
        <v>43570</v>
      </c>
      <c r="C36" s="1" t="n">
        <v>45192</v>
      </c>
      <c r="D36" t="inlineStr">
        <is>
          <t>SKÅNE LÄN</t>
        </is>
      </c>
      <c r="E36" t="inlineStr">
        <is>
          <t>KLIPPAN</t>
        </is>
      </c>
      <c r="G36" t="n">
        <v>8.6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21927-2019</t>
        </is>
      </c>
      <c r="B37" s="1" t="n">
        <v>43584</v>
      </c>
      <c r="C37" s="1" t="n">
        <v>45192</v>
      </c>
      <c r="D37" t="inlineStr">
        <is>
          <t>SKÅNE LÄN</t>
        </is>
      </c>
      <c r="E37" t="inlineStr">
        <is>
          <t>KLIPPAN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22121-2019</t>
        </is>
      </c>
      <c r="B38" s="1" t="n">
        <v>43585</v>
      </c>
      <c r="C38" s="1" t="n">
        <v>45192</v>
      </c>
      <c r="D38" t="inlineStr">
        <is>
          <t>SKÅNE LÄN</t>
        </is>
      </c>
      <c r="E38" t="inlineStr">
        <is>
          <t>KLIPPAN</t>
        </is>
      </c>
      <c r="G38" t="n">
        <v>4.7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22118-2019</t>
        </is>
      </c>
      <c r="B39" s="1" t="n">
        <v>43585</v>
      </c>
      <c r="C39" s="1" t="n">
        <v>45192</v>
      </c>
      <c r="D39" t="inlineStr">
        <is>
          <t>SKÅNE LÄN</t>
        </is>
      </c>
      <c r="E39" t="inlineStr">
        <is>
          <t>KLIPPAN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29139-2019</t>
        </is>
      </c>
      <c r="B40" s="1" t="n">
        <v>43628</v>
      </c>
      <c r="C40" s="1" t="n">
        <v>45192</v>
      </c>
      <c r="D40" t="inlineStr">
        <is>
          <t>SKÅNE LÄN</t>
        </is>
      </c>
      <c r="E40" t="inlineStr">
        <is>
          <t>KLIPPAN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29138-2019</t>
        </is>
      </c>
      <c r="B41" s="1" t="n">
        <v>43628</v>
      </c>
      <c r="C41" s="1" t="n">
        <v>45192</v>
      </c>
      <c r="D41" t="inlineStr">
        <is>
          <t>SKÅNE LÄN</t>
        </is>
      </c>
      <c r="E41" t="inlineStr">
        <is>
          <t>KLIPPAN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31669-2019</t>
        </is>
      </c>
      <c r="B42" s="1" t="n">
        <v>43642</v>
      </c>
      <c r="C42" s="1" t="n">
        <v>45192</v>
      </c>
      <c r="D42" t="inlineStr">
        <is>
          <t>SKÅNE LÄN</t>
        </is>
      </c>
      <c r="E42" t="inlineStr">
        <is>
          <t>KLIPPAN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33285-2019</t>
        </is>
      </c>
      <c r="B43" s="1" t="n">
        <v>43644</v>
      </c>
      <c r="C43" s="1" t="n">
        <v>45192</v>
      </c>
      <c r="D43" t="inlineStr">
        <is>
          <t>SKÅNE LÄN</t>
        </is>
      </c>
      <c r="E43" t="inlineStr">
        <is>
          <t>KLIPPAN</t>
        </is>
      </c>
      <c r="F43" t="inlineStr">
        <is>
          <t>Övriga Aktiebolag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33891-2019</t>
        </is>
      </c>
      <c r="B44" s="1" t="n">
        <v>43653</v>
      </c>
      <c r="C44" s="1" t="n">
        <v>45192</v>
      </c>
      <c r="D44" t="inlineStr">
        <is>
          <t>SKÅNE LÄN</t>
        </is>
      </c>
      <c r="E44" t="inlineStr">
        <is>
          <t>KLIPPAN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33889-2019</t>
        </is>
      </c>
      <c r="B45" s="1" t="n">
        <v>43653</v>
      </c>
      <c r="C45" s="1" t="n">
        <v>45192</v>
      </c>
      <c r="D45" t="inlineStr">
        <is>
          <t>SKÅNE LÄN</t>
        </is>
      </c>
      <c r="E45" t="inlineStr">
        <is>
          <t>KLIPPAN</t>
        </is>
      </c>
      <c r="G45" t="n">
        <v>3.7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33892-2019</t>
        </is>
      </c>
      <c r="B46" s="1" t="n">
        <v>43653</v>
      </c>
      <c r="C46" s="1" t="n">
        <v>45192</v>
      </c>
      <c r="D46" t="inlineStr">
        <is>
          <t>SKÅNE LÄN</t>
        </is>
      </c>
      <c r="E46" t="inlineStr">
        <is>
          <t>KLIPPAN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35252-2019</t>
        </is>
      </c>
      <c r="B47" s="1" t="n">
        <v>43656</v>
      </c>
      <c r="C47" s="1" t="n">
        <v>45192</v>
      </c>
      <c r="D47" t="inlineStr">
        <is>
          <t>SKÅNE LÄN</t>
        </is>
      </c>
      <c r="E47" t="inlineStr">
        <is>
          <t>KLIPPAN</t>
        </is>
      </c>
      <c r="F47" t="inlineStr">
        <is>
          <t>Övriga Aktiebolag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40192-2019</t>
        </is>
      </c>
      <c r="B48" s="1" t="n">
        <v>43691</v>
      </c>
      <c r="C48" s="1" t="n">
        <v>45192</v>
      </c>
      <c r="D48" t="inlineStr">
        <is>
          <t>SKÅNE LÄN</t>
        </is>
      </c>
      <c r="E48" t="inlineStr">
        <is>
          <t>KLIPPAN</t>
        </is>
      </c>
      <c r="G48" t="n">
        <v>2.8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40271-2019</t>
        </is>
      </c>
      <c r="B49" s="1" t="n">
        <v>43695</v>
      </c>
      <c r="C49" s="1" t="n">
        <v>45192</v>
      </c>
      <c r="D49" t="inlineStr">
        <is>
          <t>SKÅNE LÄN</t>
        </is>
      </c>
      <c r="E49" t="inlineStr">
        <is>
          <t>KLIPPAN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42554-2019</t>
        </is>
      </c>
      <c r="B50" s="1" t="n">
        <v>43700</v>
      </c>
      <c r="C50" s="1" t="n">
        <v>45192</v>
      </c>
      <c r="D50" t="inlineStr">
        <is>
          <t>SKÅNE LÄN</t>
        </is>
      </c>
      <c r="E50" t="inlineStr">
        <is>
          <t>KLIPPAN</t>
        </is>
      </c>
      <c r="F50" t="inlineStr">
        <is>
          <t>Övriga Aktiebolag</t>
        </is>
      </c>
      <c r="G50" t="n">
        <v>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42548-2019</t>
        </is>
      </c>
      <c r="B51" s="1" t="n">
        <v>43700</v>
      </c>
      <c r="C51" s="1" t="n">
        <v>45192</v>
      </c>
      <c r="D51" t="inlineStr">
        <is>
          <t>SKÅNE LÄN</t>
        </is>
      </c>
      <c r="E51" t="inlineStr">
        <is>
          <t>KLIPPAN</t>
        </is>
      </c>
      <c r="F51" t="inlineStr">
        <is>
          <t>Övriga Aktiebolag</t>
        </is>
      </c>
      <c r="G51" t="n">
        <v>2.1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42534-2019</t>
        </is>
      </c>
      <c r="B52" s="1" t="n">
        <v>43700</v>
      </c>
      <c r="C52" s="1" t="n">
        <v>45192</v>
      </c>
      <c r="D52" t="inlineStr">
        <is>
          <t>SKÅNE LÄN</t>
        </is>
      </c>
      <c r="E52" t="inlineStr">
        <is>
          <t>KLIPPAN</t>
        </is>
      </c>
      <c r="F52" t="inlineStr">
        <is>
          <t>Övriga Aktiebolag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42557-2019</t>
        </is>
      </c>
      <c r="B53" s="1" t="n">
        <v>43700</v>
      </c>
      <c r="C53" s="1" t="n">
        <v>45192</v>
      </c>
      <c r="D53" t="inlineStr">
        <is>
          <t>SKÅNE LÄN</t>
        </is>
      </c>
      <c r="E53" t="inlineStr">
        <is>
          <t>KLIPPAN</t>
        </is>
      </c>
      <c r="F53" t="inlineStr">
        <is>
          <t>Övriga Aktiebolag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42544-2019</t>
        </is>
      </c>
      <c r="B54" s="1" t="n">
        <v>43700</v>
      </c>
      <c r="C54" s="1" t="n">
        <v>45192</v>
      </c>
      <c r="D54" t="inlineStr">
        <is>
          <t>SKÅNE LÄN</t>
        </is>
      </c>
      <c r="E54" t="inlineStr">
        <is>
          <t>KLIPPAN</t>
        </is>
      </c>
      <c r="F54" t="inlineStr">
        <is>
          <t>Övriga Aktiebolag</t>
        </is>
      </c>
      <c r="G54" t="n">
        <v>4.9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44456-2019</t>
        </is>
      </c>
      <c r="B55" s="1" t="n">
        <v>43706</v>
      </c>
      <c r="C55" s="1" t="n">
        <v>45192</v>
      </c>
      <c r="D55" t="inlineStr">
        <is>
          <t>SKÅNE LÄN</t>
        </is>
      </c>
      <c r="E55" t="inlineStr">
        <is>
          <t>KLIPPAN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45939-2019</t>
        </is>
      </c>
      <c r="B56" s="1" t="n">
        <v>43712</v>
      </c>
      <c r="C56" s="1" t="n">
        <v>45192</v>
      </c>
      <c r="D56" t="inlineStr">
        <is>
          <t>SKÅNE LÄN</t>
        </is>
      </c>
      <c r="E56" t="inlineStr">
        <is>
          <t>KLIPPAN</t>
        </is>
      </c>
      <c r="G56" t="n">
        <v>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45395-2019</t>
        </is>
      </c>
      <c r="B57" s="1" t="n">
        <v>43714</v>
      </c>
      <c r="C57" s="1" t="n">
        <v>45192</v>
      </c>
      <c r="D57" t="inlineStr">
        <is>
          <t>SKÅNE LÄN</t>
        </is>
      </c>
      <c r="E57" t="inlineStr">
        <is>
          <t>KLIPPAN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45391-2019</t>
        </is>
      </c>
      <c r="B58" s="1" t="n">
        <v>43714</v>
      </c>
      <c r="C58" s="1" t="n">
        <v>45192</v>
      </c>
      <c r="D58" t="inlineStr">
        <is>
          <t>SKÅNE LÄN</t>
        </is>
      </c>
      <c r="E58" t="inlineStr">
        <is>
          <t>KLIPPAN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46342-2019</t>
        </is>
      </c>
      <c r="B59" s="1" t="n">
        <v>43718</v>
      </c>
      <c r="C59" s="1" t="n">
        <v>45192</v>
      </c>
      <c r="D59" t="inlineStr">
        <is>
          <t>SKÅNE LÄN</t>
        </is>
      </c>
      <c r="E59" t="inlineStr">
        <is>
          <t>KLIPPAN</t>
        </is>
      </c>
      <c r="G59" t="n">
        <v>0.3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46880-2019</t>
        </is>
      </c>
      <c r="B60" s="1" t="n">
        <v>43719</v>
      </c>
      <c r="C60" s="1" t="n">
        <v>45192</v>
      </c>
      <c r="D60" t="inlineStr">
        <is>
          <t>SKÅNE LÄN</t>
        </is>
      </c>
      <c r="E60" t="inlineStr">
        <is>
          <t>KLIPPAN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47132-2019</t>
        </is>
      </c>
      <c r="B61" s="1" t="n">
        <v>43720</v>
      </c>
      <c r="C61" s="1" t="n">
        <v>45192</v>
      </c>
      <c r="D61" t="inlineStr">
        <is>
          <t>SKÅNE LÄN</t>
        </is>
      </c>
      <c r="E61" t="inlineStr">
        <is>
          <t>KLIPPAN</t>
        </is>
      </c>
      <c r="F61" t="inlineStr">
        <is>
          <t>Övriga Aktiebolag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47788-2019</t>
        </is>
      </c>
      <c r="B62" s="1" t="n">
        <v>43724</v>
      </c>
      <c r="C62" s="1" t="n">
        <v>45192</v>
      </c>
      <c r="D62" t="inlineStr">
        <is>
          <t>SKÅNE LÄN</t>
        </is>
      </c>
      <c r="E62" t="inlineStr">
        <is>
          <t>KLIPPAN</t>
        </is>
      </c>
      <c r="G62" t="n">
        <v>5.4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48841-2019</t>
        </is>
      </c>
      <c r="B63" s="1" t="n">
        <v>43728</v>
      </c>
      <c r="C63" s="1" t="n">
        <v>45192</v>
      </c>
      <c r="D63" t="inlineStr">
        <is>
          <t>SKÅNE LÄN</t>
        </is>
      </c>
      <c r="E63" t="inlineStr">
        <is>
          <t>KLIPPAN</t>
        </is>
      </c>
      <c r="G63" t="n">
        <v>3.4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49077-2019</t>
        </is>
      </c>
      <c r="B64" s="1" t="n">
        <v>43731</v>
      </c>
      <c r="C64" s="1" t="n">
        <v>45192</v>
      </c>
      <c r="D64" t="inlineStr">
        <is>
          <t>SKÅNE LÄN</t>
        </is>
      </c>
      <c r="E64" t="inlineStr">
        <is>
          <t>KLIPPAN</t>
        </is>
      </c>
      <c r="G64" t="n">
        <v>2.3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50164-2019</t>
        </is>
      </c>
      <c r="B65" s="1" t="n">
        <v>43734</v>
      </c>
      <c r="C65" s="1" t="n">
        <v>45192</v>
      </c>
      <c r="D65" t="inlineStr">
        <is>
          <t>SKÅNE LÄN</t>
        </is>
      </c>
      <c r="E65" t="inlineStr">
        <is>
          <t>KLIPPAN</t>
        </is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51933-2019</t>
        </is>
      </c>
      <c r="B66" s="1" t="n">
        <v>43741</v>
      </c>
      <c r="C66" s="1" t="n">
        <v>45192</v>
      </c>
      <c r="D66" t="inlineStr">
        <is>
          <t>SKÅNE LÄN</t>
        </is>
      </c>
      <c r="E66" t="inlineStr">
        <is>
          <t>KLIPPAN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56330-2019</t>
        </is>
      </c>
      <c r="B67" s="1" t="n">
        <v>43762</v>
      </c>
      <c r="C67" s="1" t="n">
        <v>45192</v>
      </c>
      <c r="D67" t="inlineStr">
        <is>
          <t>SKÅNE LÄN</t>
        </is>
      </c>
      <c r="E67" t="inlineStr">
        <is>
          <t>KLIPPAN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56473-2019</t>
        </is>
      </c>
      <c r="B68" s="1" t="n">
        <v>43762</v>
      </c>
      <c r="C68" s="1" t="n">
        <v>45192</v>
      </c>
      <c r="D68" t="inlineStr">
        <is>
          <t>SKÅNE LÄN</t>
        </is>
      </c>
      <c r="E68" t="inlineStr">
        <is>
          <t>KLIPPAN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58723-2019</t>
        </is>
      </c>
      <c r="B69" s="1" t="n">
        <v>43768</v>
      </c>
      <c r="C69" s="1" t="n">
        <v>45192</v>
      </c>
      <c r="D69" t="inlineStr">
        <is>
          <t>SKÅNE LÄN</t>
        </is>
      </c>
      <c r="E69" t="inlineStr">
        <is>
          <t>KLIPPAN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62669-2019</t>
        </is>
      </c>
      <c r="B70" s="1" t="n">
        <v>43789</v>
      </c>
      <c r="C70" s="1" t="n">
        <v>45192</v>
      </c>
      <c r="D70" t="inlineStr">
        <is>
          <t>SKÅNE LÄN</t>
        </is>
      </c>
      <c r="E70" t="inlineStr">
        <is>
          <t>KLIPPAN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65240-2019</t>
        </is>
      </c>
      <c r="B71" s="1" t="n">
        <v>43797</v>
      </c>
      <c r="C71" s="1" t="n">
        <v>45192</v>
      </c>
      <c r="D71" t="inlineStr">
        <is>
          <t>SKÅNE LÄN</t>
        </is>
      </c>
      <c r="E71" t="inlineStr">
        <is>
          <t>KLIPPAN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65672-2019</t>
        </is>
      </c>
      <c r="B72" s="1" t="n">
        <v>43804</v>
      </c>
      <c r="C72" s="1" t="n">
        <v>45192</v>
      </c>
      <c r="D72" t="inlineStr">
        <is>
          <t>SKÅNE LÄN</t>
        </is>
      </c>
      <c r="E72" t="inlineStr">
        <is>
          <t>KLIPPAN</t>
        </is>
      </c>
      <c r="F72" t="inlineStr">
        <is>
          <t>Övriga Aktiebolag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68668-2019</t>
        </is>
      </c>
      <c r="B73" s="1" t="n">
        <v>43816</v>
      </c>
      <c r="C73" s="1" t="n">
        <v>45192</v>
      </c>
      <c r="D73" t="inlineStr">
        <is>
          <t>SKÅNE LÄN</t>
        </is>
      </c>
      <c r="E73" t="inlineStr">
        <is>
          <t>KLIPPAN</t>
        </is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318-2020</t>
        </is>
      </c>
      <c r="B74" s="1" t="n">
        <v>43816</v>
      </c>
      <c r="C74" s="1" t="n">
        <v>45192</v>
      </c>
      <c r="D74" t="inlineStr">
        <is>
          <t>SKÅNE LÄN</t>
        </is>
      </c>
      <c r="E74" t="inlineStr">
        <is>
          <t>KLIPPAN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435-2020</t>
        </is>
      </c>
      <c r="B75" s="1" t="n">
        <v>43817</v>
      </c>
      <c r="C75" s="1" t="n">
        <v>45192</v>
      </c>
      <c r="D75" t="inlineStr">
        <is>
          <t>SKÅNE LÄN</t>
        </is>
      </c>
      <c r="E75" t="inlineStr">
        <is>
          <t>KLIPPAN</t>
        </is>
      </c>
      <c r="F75" t="inlineStr">
        <is>
          <t>Övriga Aktiebolag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68737-2019</t>
        </is>
      </c>
      <c r="B76" s="1" t="n">
        <v>43819</v>
      </c>
      <c r="C76" s="1" t="n">
        <v>45192</v>
      </c>
      <c r="D76" t="inlineStr">
        <is>
          <t>SKÅNE LÄN</t>
        </is>
      </c>
      <c r="E76" t="inlineStr">
        <is>
          <t>KLIPPAN</t>
        </is>
      </c>
      <c r="F76" t="inlineStr">
        <is>
          <t>Sveaskog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2961-2020</t>
        </is>
      </c>
      <c r="B77" s="1" t="n">
        <v>43850</v>
      </c>
      <c r="C77" s="1" t="n">
        <v>45192</v>
      </c>
      <c r="D77" t="inlineStr">
        <is>
          <t>SKÅNE LÄN</t>
        </is>
      </c>
      <c r="E77" t="inlineStr">
        <is>
          <t>KLIPPAN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5523-2020</t>
        </is>
      </c>
      <c r="B78" s="1" t="n">
        <v>43859</v>
      </c>
      <c r="C78" s="1" t="n">
        <v>45192</v>
      </c>
      <c r="D78" t="inlineStr">
        <is>
          <t>SKÅNE LÄN</t>
        </is>
      </c>
      <c r="E78" t="inlineStr">
        <is>
          <t>KLIPPAN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7997-2020</t>
        </is>
      </c>
      <c r="B79" s="1" t="n">
        <v>43873</v>
      </c>
      <c r="C79" s="1" t="n">
        <v>45192</v>
      </c>
      <c r="D79" t="inlineStr">
        <is>
          <t>SKÅNE LÄN</t>
        </is>
      </c>
      <c r="E79" t="inlineStr">
        <is>
          <t>KLIPPAN</t>
        </is>
      </c>
      <c r="F79" t="inlineStr">
        <is>
          <t>Övriga Aktiebolag</t>
        </is>
      </c>
      <c r="G79" t="n">
        <v>5.7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8849-2020</t>
        </is>
      </c>
      <c r="B80" s="1" t="n">
        <v>43877</v>
      </c>
      <c r="C80" s="1" t="n">
        <v>45192</v>
      </c>
      <c r="D80" t="inlineStr">
        <is>
          <t>SKÅNE LÄN</t>
        </is>
      </c>
      <c r="E80" t="inlineStr">
        <is>
          <t>KLIPPAN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8852-2020</t>
        </is>
      </c>
      <c r="B81" s="1" t="n">
        <v>43877</v>
      </c>
      <c r="C81" s="1" t="n">
        <v>45192</v>
      </c>
      <c r="D81" t="inlineStr">
        <is>
          <t>SKÅNE LÄN</t>
        </is>
      </c>
      <c r="E81" t="inlineStr">
        <is>
          <t>KLIPPAN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11111-2020</t>
        </is>
      </c>
      <c r="B82" s="1" t="n">
        <v>43889</v>
      </c>
      <c r="C82" s="1" t="n">
        <v>45192</v>
      </c>
      <c r="D82" t="inlineStr">
        <is>
          <t>SKÅNE LÄN</t>
        </is>
      </c>
      <c r="E82" t="inlineStr">
        <is>
          <t>KLIPPAN</t>
        </is>
      </c>
      <c r="G82" t="n">
        <v>4.6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11045-2020</t>
        </is>
      </c>
      <c r="B83" s="1" t="n">
        <v>43889</v>
      </c>
      <c r="C83" s="1" t="n">
        <v>45192</v>
      </c>
      <c r="D83" t="inlineStr">
        <is>
          <t>SKÅNE LÄN</t>
        </is>
      </c>
      <c r="E83" t="inlineStr">
        <is>
          <t>KLIPPAN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11268-2020</t>
        </is>
      </c>
      <c r="B84" s="1" t="n">
        <v>43889</v>
      </c>
      <c r="C84" s="1" t="n">
        <v>45192</v>
      </c>
      <c r="D84" t="inlineStr">
        <is>
          <t>SKÅNE LÄN</t>
        </is>
      </c>
      <c r="E84" t="inlineStr">
        <is>
          <t>KLIPPAN</t>
        </is>
      </c>
      <c r="G84" t="n">
        <v>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15257-2020</t>
        </is>
      </c>
      <c r="B85" s="1" t="n">
        <v>43913</v>
      </c>
      <c r="C85" s="1" t="n">
        <v>45192</v>
      </c>
      <c r="D85" t="inlineStr">
        <is>
          <t>SKÅNE LÄN</t>
        </is>
      </c>
      <c r="E85" t="inlineStr">
        <is>
          <t>KLIPPAN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15271-2020</t>
        </is>
      </c>
      <c r="B86" s="1" t="n">
        <v>43913</v>
      </c>
      <c r="C86" s="1" t="n">
        <v>45192</v>
      </c>
      <c r="D86" t="inlineStr">
        <is>
          <t>SKÅNE LÄN</t>
        </is>
      </c>
      <c r="E86" t="inlineStr">
        <is>
          <t>KLIPPAN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15979-2020</t>
        </is>
      </c>
      <c r="B87" s="1" t="n">
        <v>43916</v>
      </c>
      <c r="C87" s="1" t="n">
        <v>45192</v>
      </c>
      <c r="D87" t="inlineStr">
        <is>
          <t>SKÅNE LÄN</t>
        </is>
      </c>
      <c r="E87" t="inlineStr">
        <is>
          <t>KLIPPAN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16252-2020</t>
        </is>
      </c>
      <c r="B88" s="1" t="n">
        <v>43917</v>
      </c>
      <c r="C88" s="1" t="n">
        <v>45192</v>
      </c>
      <c r="D88" t="inlineStr">
        <is>
          <t>SKÅNE LÄN</t>
        </is>
      </c>
      <c r="E88" t="inlineStr">
        <is>
          <t>KLIPPAN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19801-2020</t>
        </is>
      </c>
      <c r="B89" s="1" t="n">
        <v>43942</v>
      </c>
      <c r="C89" s="1" t="n">
        <v>45192</v>
      </c>
      <c r="D89" t="inlineStr">
        <is>
          <t>SKÅNE LÄN</t>
        </is>
      </c>
      <c r="E89" t="inlineStr">
        <is>
          <t>KLIPPAN</t>
        </is>
      </c>
      <c r="F89" t="inlineStr">
        <is>
          <t>Övriga Aktiebolag</t>
        </is>
      </c>
      <c r="G89" t="n">
        <v>12.2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19795-2020</t>
        </is>
      </c>
      <c r="B90" s="1" t="n">
        <v>43942</v>
      </c>
      <c r="C90" s="1" t="n">
        <v>45192</v>
      </c>
      <c r="D90" t="inlineStr">
        <is>
          <t>SKÅNE LÄN</t>
        </is>
      </c>
      <c r="E90" t="inlineStr">
        <is>
          <t>KLIPPAN</t>
        </is>
      </c>
      <c r="F90" t="inlineStr">
        <is>
          <t>Övriga Aktiebolag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20271-2020</t>
        </is>
      </c>
      <c r="B91" s="1" t="n">
        <v>43945</v>
      </c>
      <c r="C91" s="1" t="n">
        <v>45192</v>
      </c>
      <c r="D91" t="inlineStr">
        <is>
          <t>SKÅNE LÄN</t>
        </is>
      </c>
      <c r="E91" t="inlineStr">
        <is>
          <t>KLIPPAN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20305-2020</t>
        </is>
      </c>
      <c r="B92" s="1" t="n">
        <v>43945</v>
      </c>
      <c r="C92" s="1" t="n">
        <v>45192</v>
      </c>
      <c r="D92" t="inlineStr">
        <is>
          <t>SKÅNE LÄN</t>
        </is>
      </c>
      <c r="E92" t="inlineStr">
        <is>
          <t>KLIPPAN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20973-2020</t>
        </is>
      </c>
      <c r="B93" s="1" t="n">
        <v>43950</v>
      </c>
      <c r="C93" s="1" t="n">
        <v>45192</v>
      </c>
      <c r="D93" t="inlineStr">
        <is>
          <t>SKÅNE LÄN</t>
        </is>
      </c>
      <c r="E93" t="inlineStr">
        <is>
          <t>KLIPPAN</t>
        </is>
      </c>
      <c r="F93" t="inlineStr">
        <is>
          <t>Övriga Aktiebolag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21532-2020</t>
        </is>
      </c>
      <c r="B94" s="1" t="n">
        <v>43955</v>
      </c>
      <c r="C94" s="1" t="n">
        <v>45192</v>
      </c>
      <c r="D94" t="inlineStr">
        <is>
          <t>SKÅNE LÄN</t>
        </is>
      </c>
      <c r="E94" t="inlineStr">
        <is>
          <t>KLIPPAN</t>
        </is>
      </c>
      <c r="F94" t="inlineStr">
        <is>
          <t>Övriga Aktiebolag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22340-2020</t>
        </is>
      </c>
      <c r="B95" s="1" t="n">
        <v>43957</v>
      </c>
      <c r="C95" s="1" t="n">
        <v>45192</v>
      </c>
      <c r="D95" t="inlineStr">
        <is>
          <t>SKÅNE LÄN</t>
        </is>
      </c>
      <c r="E95" t="inlineStr">
        <is>
          <t>KLIPPAN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22342-2020</t>
        </is>
      </c>
      <c r="B96" s="1" t="n">
        <v>43957</v>
      </c>
      <c r="C96" s="1" t="n">
        <v>45192</v>
      </c>
      <c r="D96" t="inlineStr">
        <is>
          <t>SKÅNE LÄN</t>
        </is>
      </c>
      <c r="E96" t="inlineStr">
        <is>
          <t>KLIPPAN</t>
        </is>
      </c>
      <c r="G96" t="n">
        <v>7.1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22543-2020</t>
        </is>
      </c>
      <c r="B97" s="1" t="n">
        <v>43959</v>
      </c>
      <c r="C97" s="1" t="n">
        <v>45192</v>
      </c>
      <c r="D97" t="inlineStr">
        <is>
          <t>SKÅNE LÄN</t>
        </is>
      </c>
      <c r="E97" t="inlineStr">
        <is>
          <t>KLIPPAN</t>
        </is>
      </c>
      <c r="G97" t="n">
        <v>5.7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25599-2020</t>
        </is>
      </c>
      <c r="B98" s="1" t="n">
        <v>43983</v>
      </c>
      <c r="C98" s="1" t="n">
        <v>45192</v>
      </c>
      <c r="D98" t="inlineStr">
        <is>
          <t>SKÅNE LÄN</t>
        </is>
      </c>
      <c r="E98" t="inlineStr">
        <is>
          <t>KLIPPAN</t>
        </is>
      </c>
      <c r="G98" t="n">
        <v>4.1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26160-2020</t>
        </is>
      </c>
      <c r="B99" s="1" t="n">
        <v>43985</v>
      </c>
      <c r="C99" s="1" t="n">
        <v>45192</v>
      </c>
      <c r="D99" t="inlineStr">
        <is>
          <t>SKÅNE LÄN</t>
        </is>
      </c>
      <c r="E99" t="inlineStr">
        <is>
          <t>KLIPPAN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26363-2020</t>
        </is>
      </c>
      <c r="B100" s="1" t="n">
        <v>43986</v>
      </c>
      <c r="C100" s="1" t="n">
        <v>45192</v>
      </c>
      <c r="D100" t="inlineStr">
        <is>
          <t>SKÅNE LÄN</t>
        </is>
      </c>
      <c r="E100" t="inlineStr">
        <is>
          <t>KLIPPAN</t>
        </is>
      </c>
      <c r="G100" t="n">
        <v>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26679-2020</t>
        </is>
      </c>
      <c r="B101" s="1" t="n">
        <v>43989</v>
      </c>
      <c r="C101" s="1" t="n">
        <v>45192</v>
      </c>
      <c r="D101" t="inlineStr">
        <is>
          <t>SKÅNE LÄN</t>
        </is>
      </c>
      <c r="E101" t="inlineStr">
        <is>
          <t>KLIPPAN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28113-2020</t>
        </is>
      </c>
      <c r="B102" s="1" t="n">
        <v>43994</v>
      </c>
      <c r="C102" s="1" t="n">
        <v>45192</v>
      </c>
      <c r="D102" t="inlineStr">
        <is>
          <t>SKÅNE LÄN</t>
        </is>
      </c>
      <c r="E102" t="inlineStr">
        <is>
          <t>KLIPPAN</t>
        </is>
      </c>
      <c r="F102" t="inlineStr">
        <is>
          <t>Övriga Aktiebolag</t>
        </is>
      </c>
      <c r="G102" t="n">
        <v>2.7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28126-2020</t>
        </is>
      </c>
      <c r="B103" s="1" t="n">
        <v>43994</v>
      </c>
      <c r="C103" s="1" t="n">
        <v>45192</v>
      </c>
      <c r="D103" t="inlineStr">
        <is>
          <t>SKÅNE LÄN</t>
        </is>
      </c>
      <c r="E103" t="inlineStr">
        <is>
          <t>KLIPPAN</t>
        </is>
      </c>
      <c r="F103" t="inlineStr">
        <is>
          <t>Övriga Aktiebolag</t>
        </is>
      </c>
      <c r="G103" t="n">
        <v>2.2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31451-2020</t>
        </is>
      </c>
      <c r="B104" s="1" t="n">
        <v>44013</v>
      </c>
      <c r="C104" s="1" t="n">
        <v>45192</v>
      </c>
      <c r="D104" t="inlineStr">
        <is>
          <t>SKÅNE LÄN</t>
        </is>
      </c>
      <c r="E104" t="inlineStr">
        <is>
          <t>KLIPPAN</t>
        </is>
      </c>
      <c r="G104" t="n">
        <v>5.2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34032-2020</t>
        </is>
      </c>
      <c r="B105" s="1" t="n">
        <v>44028</v>
      </c>
      <c r="C105" s="1" t="n">
        <v>45192</v>
      </c>
      <c r="D105" t="inlineStr">
        <is>
          <t>SKÅNE LÄN</t>
        </is>
      </c>
      <c r="E105" t="inlineStr">
        <is>
          <t>KLIPPAN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34038-2020</t>
        </is>
      </c>
      <c r="B106" s="1" t="n">
        <v>44028</v>
      </c>
      <c r="C106" s="1" t="n">
        <v>45192</v>
      </c>
      <c r="D106" t="inlineStr">
        <is>
          <t>SKÅNE LÄN</t>
        </is>
      </c>
      <c r="E106" t="inlineStr">
        <is>
          <t>KLIPPAN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34533-2020</t>
        </is>
      </c>
      <c r="B107" s="1" t="n">
        <v>44033</v>
      </c>
      <c r="C107" s="1" t="n">
        <v>45192</v>
      </c>
      <c r="D107" t="inlineStr">
        <is>
          <t>SKÅNE LÄN</t>
        </is>
      </c>
      <c r="E107" t="inlineStr">
        <is>
          <t>KLIPPAN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35572-2020</t>
        </is>
      </c>
      <c r="B108" s="1" t="n">
        <v>44043</v>
      </c>
      <c r="C108" s="1" t="n">
        <v>45192</v>
      </c>
      <c r="D108" t="inlineStr">
        <is>
          <t>SKÅNE LÄN</t>
        </is>
      </c>
      <c r="E108" t="inlineStr">
        <is>
          <t>KLIPPAN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40304-2020</t>
        </is>
      </c>
      <c r="B109" s="1" t="n">
        <v>44067</v>
      </c>
      <c r="C109" s="1" t="n">
        <v>45192</v>
      </c>
      <c r="D109" t="inlineStr">
        <is>
          <t>SKÅNE LÄN</t>
        </is>
      </c>
      <c r="E109" t="inlineStr">
        <is>
          <t>KLIPPAN</t>
        </is>
      </c>
      <c r="F109" t="inlineStr">
        <is>
          <t>Övriga Aktiebolag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40041-2020</t>
        </is>
      </c>
      <c r="B110" s="1" t="n">
        <v>44067</v>
      </c>
      <c r="C110" s="1" t="n">
        <v>45192</v>
      </c>
      <c r="D110" t="inlineStr">
        <is>
          <t>SKÅNE LÄN</t>
        </is>
      </c>
      <c r="E110" t="inlineStr">
        <is>
          <t>KLIPPAN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40864-2020</t>
        </is>
      </c>
      <c r="B111" s="1" t="n">
        <v>44068</v>
      </c>
      <c r="C111" s="1" t="n">
        <v>45192</v>
      </c>
      <c r="D111" t="inlineStr">
        <is>
          <t>SKÅNE LÄN</t>
        </is>
      </c>
      <c r="E111" t="inlineStr">
        <is>
          <t>KLIPPAN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42311-2020</t>
        </is>
      </c>
      <c r="B112" s="1" t="n">
        <v>44076</v>
      </c>
      <c r="C112" s="1" t="n">
        <v>45192</v>
      </c>
      <c r="D112" t="inlineStr">
        <is>
          <t>SKÅNE LÄN</t>
        </is>
      </c>
      <c r="E112" t="inlineStr">
        <is>
          <t>KLIPPAN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44297-2020</t>
        </is>
      </c>
      <c r="B113" s="1" t="n">
        <v>44082</v>
      </c>
      <c r="C113" s="1" t="n">
        <v>45192</v>
      </c>
      <c r="D113" t="inlineStr">
        <is>
          <t>SKÅNE LÄN</t>
        </is>
      </c>
      <c r="E113" t="inlineStr">
        <is>
          <t>KLIPPAN</t>
        </is>
      </c>
      <c r="F113" t="inlineStr">
        <is>
          <t>Övriga Aktiebolag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44318-2020</t>
        </is>
      </c>
      <c r="B114" s="1" t="n">
        <v>44082</v>
      </c>
      <c r="C114" s="1" t="n">
        <v>45192</v>
      </c>
      <c r="D114" t="inlineStr">
        <is>
          <t>SKÅNE LÄN</t>
        </is>
      </c>
      <c r="E114" t="inlineStr">
        <is>
          <t>KLIPPAN</t>
        </is>
      </c>
      <c r="F114" t="inlineStr">
        <is>
          <t>Övriga Aktiebolag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47245-2020</t>
        </is>
      </c>
      <c r="B115" s="1" t="n">
        <v>44097</v>
      </c>
      <c r="C115" s="1" t="n">
        <v>45192</v>
      </c>
      <c r="D115" t="inlineStr">
        <is>
          <t>SKÅNE LÄN</t>
        </is>
      </c>
      <c r="E115" t="inlineStr">
        <is>
          <t>KLIPPAN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48627-2020</t>
        </is>
      </c>
      <c r="B116" s="1" t="n">
        <v>44098</v>
      </c>
      <c r="C116" s="1" t="n">
        <v>45192</v>
      </c>
      <c r="D116" t="inlineStr">
        <is>
          <t>SKÅNE LÄN</t>
        </is>
      </c>
      <c r="E116" t="inlineStr">
        <is>
          <t>KLIPPAN</t>
        </is>
      </c>
      <c r="G116" t="n">
        <v>2.4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51939-2020</t>
        </is>
      </c>
      <c r="B117" s="1" t="n">
        <v>44109</v>
      </c>
      <c r="C117" s="1" t="n">
        <v>45192</v>
      </c>
      <c r="D117" t="inlineStr">
        <is>
          <t>SKÅNE LÄN</t>
        </is>
      </c>
      <c r="E117" t="inlineStr">
        <is>
          <t>KLIPPAN</t>
        </is>
      </c>
      <c r="F117" t="inlineStr">
        <is>
          <t>Övriga Aktiebolag</t>
        </is>
      </c>
      <c r="G117" t="n">
        <v>6.3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51052-2020</t>
        </is>
      </c>
      <c r="B118" s="1" t="n">
        <v>44112</v>
      </c>
      <c r="C118" s="1" t="n">
        <v>45192</v>
      </c>
      <c r="D118" t="inlineStr">
        <is>
          <t>SKÅNE LÄN</t>
        </is>
      </c>
      <c r="E118" t="inlineStr">
        <is>
          <t>KLIPPAN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51046-2020</t>
        </is>
      </c>
      <c r="B119" s="1" t="n">
        <v>44112</v>
      </c>
      <c r="C119" s="1" t="n">
        <v>45192</v>
      </c>
      <c r="D119" t="inlineStr">
        <is>
          <t>SKÅNE LÄN</t>
        </is>
      </c>
      <c r="E119" t="inlineStr">
        <is>
          <t>KLIPPAN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52653-2020</t>
        </is>
      </c>
      <c r="B120" s="1" t="n">
        <v>44117</v>
      </c>
      <c r="C120" s="1" t="n">
        <v>45192</v>
      </c>
      <c r="D120" t="inlineStr">
        <is>
          <t>SKÅNE LÄN</t>
        </is>
      </c>
      <c r="E120" t="inlineStr">
        <is>
          <t>KLIPPAN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58370-2020</t>
        </is>
      </c>
      <c r="B121" s="1" t="n">
        <v>44144</v>
      </c>
      <c r="C121" s="1" t="n">
        <v>45192</v>
      </c>
      <c r="D121" t="inlineStr">
        <is>
          <t>SKÅNE LÄN</t>
        </is>
      </c>
      <c r="E121" t="inlineStr">
        <is>
          <t>KLIPPAN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61038-2020</t>
        </is>
      </c>
      <c r="B122" s="1" t="n">
        <v>44154</v>
      </c>
      <c r="C122" s="1" t="n">
        <v>45192</v>
      </c>
      <c r="D122" t="inlineStr">
        <is>
          <t>SKÅNE LÄN</t>
        </is>
      </c>
      <c r="E122" t="inlineStr">
        <is>
          <t>KLIPPAN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61779-2020</t>
        </is>
      </c>
      <c r="B123" s="1" t="n">
        <v>44158</v>
      </c>
      <c r="C123" s="1" t="n">
        <v>45192</v>
      </c>
      <c r="D123" t="inlineStr">
        <is>
          <t>SKÅNE LÄN</t>
        </is>
      </c>
      <c r="E123" t="inlineStr">
        <is>
          <t>KLIPPAN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63073-2020</t>
        </is>
      </c>
      <c r="B124" s="1" t="n">
        <v>44162</v>
      </c>
      <c r="C124" s="1" t="n">
        <v>45192</v>
      </c>
      <c r="D124" t="inlineStr">
        <is>
          <t>SKÅNE LÄN</t>
        </is>
      </c>
      <c r="E124" t="inlineStr">
        <is>
          <t>KLIPPAN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63082-2020</t>
        </is>
      </c>
      <c r="B125" s="1" t="n">
        <v>44162</v>
      </c>
      <c r="C125" s="1" t="n">
        <v>45192</v>
      </c>
      <c r="D125" t="inlineStr">
        <is>
          <t>SKÅNE LÄN</t>
        </is>
      </c>
      <c r="E125" t="inlineStr">
        <is>
          <t>KLIPPAN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69609-2020</t>
        </is>
      </c>
      <c r="B126" s="1" t="n">
        <v>44195</v>
      </c>
      <c r="C126" s="1" t="n">
        <v>45192</v>
      </c>
      <c r="D126" t="inlineStr">
        <is>
          <t>SKÅNE LÄN</t>
        </is>
      </c>
      <c r="E126" t="inlineStr">
        <is>
          <t>KLIPPAN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2424-2021</t>
        </is>
      </c>
      <c r="B127" s="1" t="n">
        <v>44211</v>
      </c>
      <c r="C127" s="1" t="n">
        <v>45192</v>
      </c>
      <c r="D127" t="inlineStr">
        <is>
          <t>SKÅNE LÄN</t>
        </is>
      </c>
      <c r="E127" t="inlineStr">
        <is>
          <t>KLIPPAN</t>
        </is>
      </c>
      <c r="G127" t="n">
        <v>4.7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6538-2021</t>
        </is>
      </c>
      <c r="B128" s="1" t="n">
        <v>44235</v>
      </c>
      <c r="C128" s="1" t="n">
        <v>45192</v>
      </c>
      <c r="D128" t="inlineStr">
        <is>
          <t>SKÅNE LÄN</t>
        </is>
      </c>
      <c r="E128" t="inlineStr">
        <is>
          <t>KLIPPAN</t>
        </is>
      </c>
      <c r="F128" t="inlineStr">
        <is>
          <t>Övriga Aktiebolag</t>
        </is>
      </c>
      <c r="G128" t="n">
        <v>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8204-2021</t>
        </is>
      </c>
      <c r="B129" s="1" t="n">
        <v>44244</v>
      </c>
      <c r="C129" s="1" t="n">
        <v>45192</v>
      </c>
      <c r="D129" t="inlineStr">
        <is>
          <t>SKÅNE LÄN</t>
        </is>
      </c>
      <c r="E129" t="inlineStr">
        <is>
          <t>KLIPPAN</t>
        </is>
      </c>
      <c r="G129" t="n">
        <v>3.7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8680-2021</t>
        </is>
      </c>
      <c r="B130" s="1" t="n">
        <v>44245</v>
      </c>
      <c r="C130" s="1" t="n">
        <v>45192</v>
      </c>
      <c r="D130" t="inlineStr">
        <is>
          <t>SKÅNE LÄN</t>
        </is>
      </c>
      <c r="E130" t="inlineStr">
        <is>
          <t>KLIPPAN</t>
        </is>
      </c>
      <c r="F130" t="inlineStr">
        <is>
          <t>Övriga Aktiebolag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8686-2021</t>
        </is>
      </c>
      <c r="B131" s="1" t="n">
        <v>44245</v>
      </c>
      <c r="C131" s="1" t="n">
        <v>45192</v>
      </c>
      <c r="D131" t="inlineStr">
        <is>
          <t>SKÅNE LÄN</t>
        </is>
      </c>
      <c r="E131" t="inlineStr">
        <is>
          <t>KLIPPAN</t>
        </is>
      </c>
      <c r="F131" t="inlineStr">
        <is>
          <t>Övriga Aktiebolag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9046-2021</t>
        </is>
      </c>
      <c r="B132" s="1" t="n">
        <v>44246</v>
      </c>
      <c r="C132" s="1" t="n">
        <v>45192</v>
      </c>
      <c r="D132" t="inlineStr">
        <is>
          <t>SKÅNE LÄN</t>
        </is>
      </c>
      <c r="E132" t="inlineStr">
        <is>
          <t>KLIPPAN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9535-2021</t>
        </is>
      </c>
      <c r="B133" s="1" t="n">
        <v>44251</v>
      </c>
      <c r="C133" s="1" t="n">
        <v>45192</v>
      </c>
      <c r="D133" t="inlineStr">
        <is>
          <t>SKÅNE LÄN</t>
        </is>
      </c>
      <c r="E133" t="inlineStr">
        <is>
          <t>KLIPPAN</t>
        </is>
      </c>
      <c r="G133" t="n">
        <v>0.4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11105-2021</t>
        </is>
      </c>
      <c r="B134" s="1" t="n">
        <v>44259</v>
      </c>
      <c r="C134" s="1" t="n">
        <v>45192</v>
      </c>
      <c r="D134" t="inlineStr">
        <is>
          <t>SKÅNE LÄN</t>
        </is>
      </c>
      <c r="E134" t="inlineStr">
        <is>
          <t>KLIPPAN</t>
        </is>
      </c>
      <c r="F134" t="inlineStr">
        <is>
          <t>Övriga Aktiebolag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16189-2021</t>
        </is>
      </c>
      <c r="B135" s="1" t="n">
        <v>44287</v>
      </c>
      <c r="C135" s="1" t="n">
        <v>45192</v>
      </c>
      <c r="D135" t="inlineStr">
        <is>
          <t>SKÅNE LÄN</t>
        </is>
      </c>
      <c r="E135" t="inlineStr">
        <is>
          <t>KLIPPAN</t>
        </is>
      </c>
      <c r="F135" t="inlineStr">
        <is>
          <t>Övriga Aktiebolag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17792-2021</t>
        </is>
      </c>
      <c r="B136" s="1" t="n">
        <v>44300</v>
      </c>
      <c r="C136" s="1" t="n">
        <v>45192</v>
      </c>
      <c r="D136" t="inlineStr">
        <is>
          <t>SKÅNE LÄN</t>
        </is>
      </c>
      <c r="E136" t="inlineStr">
        <is>
          <t>KLIPPAN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18520-2021</t>
        </is>
      </c>
      <c r="B137" s="1" t="n">
        <v>44305</v>
      </c>
      <c r="C137" s="1" t="n">
        <v>45192</v>
      </c>
      <c r="D137" t="inlineStr">
        <is>
          <t>SKÅNE LÄN</t>
        </is>
      </c>
      <c r="E137" t="inlineStr">
        <is>
          <t>KLIPPAN</t>
        </is>
      </c>
      <c r="F137" t="inlineStr">
        <is>
          <t>Övriga Aktiebolag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18516-2021</t>
        </is>
      </c>
      <c r="B138" s="1" t="n">
        <v>44305</v>
      </c>
      <c r="C138" s="1" t="n">
        <v>45192</v>
      </c>
      <c r="D138" t="inlineStr">
        <is>
          <t>SKÅNE LÄN</t>
        </is>
      </c>
      <c r="E138" t="inlineStr">
        <is>
          <t>KLIPPAN</t>
        </is>
      </c>
      <c r="F138" t="inlineStr">
        <is>
          <t>Övriga Aktiebolag</t>
        </is>
      </c>
      <c r="G138" t="n">
        <v>4.1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19823-2021</t>
        </is>
      </c>
      <c r="B139" s="1" t="n">
        <v>44309</v>
      </c>
      <c r="C139" s="1" t="n">
        <v>45192</v>
      </c>
      <c r="D139" t="inlineStr">
        <is>
          <t>SKÅNE LÄN</t>
        </is>
      </c>
      <c r="E139" t="inlineStr">
        <is>
          <t>KLIPPAN</t>
        </is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30195-2021</t>
        </is>
      </c>
      <c r="B140" s="1" t="n">
        <v>44363</v>
      </c>
      <c r="C140" s="1" t="n">
        <v>45192</v>
      </c>
      <c r="D140" t="inlineStr">
        <is>
          <t>SKÅNE LÄN</t>
        </is>
      </c>
      <c r="E140" t="inlineStr">
        <is>
          <t>KLIPPAN</t>
        </is>
      </c>
      <c r="G140" t="n">
        <v>0.4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30650-2021</t>
        </is>
      </c>
      <c r="B141" s="1" t="n">
        <v>44365</v>
      </c>
      <c r="C141" s="1" t="n">
        <v>45192</v>
      </c>
      <c r="D141" t="inlineStr">
        <is>
          <t>SKÅNE LÄN</t>
        </is>
      </c>
      <c r="E141" t="inlineStr">
        <is>
          <t>KLIPPAN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30852-2021</t>
        </is>
      </c>
      <c r="B142" s="1" t="n">
        <v>44365</v>
      </c>
      <c r="C142" s="1" t="n">
        <v>45192</v>
      </c>
      <c r="D142" t="inlineStr">
        <is>
          <t>SKÅNE LÄN</t>
        </is>
      </c>
      <c r="E142" t="inlineStr">
        <is>
          <t>KLIPPAN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40241-2021</t>
        </is>
      </c>
      <c r="B143" s="1" t="n">
        <v>44418</v>
      </c>
      <c r="C143" s="1" t="n">
        <v>45192</v>
      </c>
      <c r="D143" t="inlineStr">
        <is>
          <t>SKÅNE LÄN</t>
        </is>
      </c>
      <c r="E143" t="inlineStr">
        <is>
          <t>KLIPPAN</t>
        </is>
      </c>
      <c r="F143" t="inlineStr">
        <is>
          <t>Övriga Aktiebolag</t>
        </is>
      </c>
      <c r="G143" t="n">
        <v>10.1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40228-2021</t>
        </is>
      </c>
      <c r="B144" s="1" t="n">
        <v>44418</v>
      </c>
      <c r="C144" s="1" t="n">
        <v>45192</v>
      </c>
      <c r="D144" t="inlineStr">
        <is>
          <t>SKÅNE LÄN</t>
        </is>
      </c>
      <c r="E144" t="inlineStr">
        <is>
          <t>KLIPPAN</t>
        </is>
      </c>
      <c r="F144" t="inlineStr">
        <is>
          <t>Övriga Aktiebolag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40238-2021</t>
        </is>
      </c>
      <c r="B145" s="1" t="n">
        <v>44418</v>
      </c>
      <c r="C145" s="1" t="n">
        <v>45192</v>
      </c>
      <c r="D145" t="inlineStr">
        <is>
          <t>SKÅNE LÄN</t>
        </is>
      </c>
      <c r="E145" t="inlineStr">
        <is>
          <t>KLIPPAN</t>
        </is>
      </c>
      <c r="F145" t="inlineStr">
        <is>
          <t>Övriga Aktiebolag</t>
        </is>
      </c>
      <c r="G145" t="n">
        <v>3.8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40236-2021</t>
        </is>
      </c>
      <c r="B146" s="1" t="n">
        <v>44418</v>
      </c>
      <c r="C146" s="1" t="n">
        <v>45192</v>
      </c>
      <c r="D146" t="inlineStr">
        <is>
          <t>SKÅNE LÄN</t>
        </is>
      </c>
      <c r="E146" t="inlineStr">
        <is>
          <t>KLIPPAN</t>
        </is>
      </c>
      <c r="F146" t="inlineStr">
        <is>
          <t>Övriga Aktiebolag</t>
        </is>
      </c>
      <c r="G146" t="n">
        <v>2.3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40762-2021</t>
        </is>
      </c>
      <c r="B147" s="1" t="n">
        <v>44420</v>
      </c>
      <c r="C147" s="1" t="n">
        <v>45192</v>
      </c>
      <c r="D147" t="inlineStr">
        <is>
          <t>SKÅNE LÄN</t>
        </is>
      </c>
      <c r="E147" t="inlineStr">
        <is>
          <t>KLIPPAN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46692-2021</t>
        </is>
      </c>
      <c r="B148" s="1" t="n">
        <v>44445</v>
      </c>
      <c r="C148" s="1" t="n">
        <v>45192</v>
      </c>
      <c r="D148" t="inlineStr">
        <is>
          <t>SKÅNE LÄN</t>
        </is>
      </c>
      <c r="E148" t="inlineStr">
        <is>
          <t>KLIPPAN</t>
        </is>
      </c>
      <c r="F148" t="inlineStr">
        <is>
          <t>Sveaskog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47967-2021</t>
        </is>
      </c>
      <c r="B149" s="1" t="n">
        <v>44448</v>
      </c>
      <c r="C149" s="1" t="n">
        <v>45192</v>
      </c>
      <c r="D149" t="inlineStr">
        <is>
          <t>SKÅNE LÄN</t>
        </is>
      </c>
      <c r="E149" t="inlineStr">
        <is>
          <t>KLIPPAN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50357-2021</t>
        </is>
      </c>
      <c r="B150" s="1" t="n">
        <v>44455</v>
      </c>
      <c r="C150" s="1" t="n">
        <v>45192</v>
      </c>
      <c r="D150" t="inlineStr">
        <is>
          <t>SKÅNE LÄN</t>
        </is>
      </c>
      <c r="E150" t="inlineStr">
        <is>
          <t>KLIPPAN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55588-2021</t>
        </is>
      </c>
      <c r="B151" s="1" t="n">
        <v>44475</v>
      </c>
      <c r="C151" s="1" t="n">
        <v>45192</v>
      </c>
      <c r="D151" t="inlineStr">
        <is>
          <t>SKÅNE LÄN</t>
        </is>
      </c>
      <c r="E151" t="inlineStr">
        <is>
          <t>KLIPPAN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55587-2021</t>
        </is>
      </c>
      <c r="B152" s="1" t="n">
        <v>44475</v>
      </c>
      <c r="C152" s="1" t="n">
        <v>45192</v>
      </c>
      <c r="D152" t="inlineStr">
        <is>
          <t>SKÅNE LÄN</t>
        </is>
      </c>
      <c r="E152" t="inlineStr">
        <is>
          <t>KLIPPAN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56089-2021</t>
        </is>
      </c>
      <c r="B153" s="1" t="n">
        <v>44477</v>
      </c>
      <c r="C153" s="1" t="n">
        <v>45192</v>
      </c>
      <c r="D153" t="inlineStr">
        <is>
          <t>SKÅNE LÄN</t>
        </is>
      </c>
      <c r="E153" t="inlineStr">
        <is>
          <t>KLIPPAN</t>
        </is>
      </c>
      <c r="G153" t="n">
        <v>20.9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57952-2021</t>
        </is>
      </c>
      <c r="B154" s="1" t="n">
        <v>44487</v>
      </c>
      <c r="C154" s="1" t="n">
        <v>45192</v>
      </c>
      <c r="D154" t="inlineStr">
        <is>
          <t>SKÅNE LÄN</t>
        </is>
      </c>
      <c r="E154" t="inlineStr">
        <is>
          <t>KLIPPAN</t>
        </is>
      </c>
      <c r="F154" t="inlineStr">
        <is>
          <t>Övriga Aktiebolag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59008-2021</t>
        </is>
      </c>
      <c r="B155" s="1" t="n">
        <v>44489</v>
      </c>
      <c r="C155" s="1" t="n">
        <v>45192</v>
      </c>
      <c r="D155" t="inlineStr">
        <is>
          <t>SKÅNE LÄN</t>
        </is>
      </c>
      <c r="E155" t="inlineStr">
        <is>
          <t>KLIPPAN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62644-2021</t>
        </is>
      </c>
      <c r="B156" s="1" t="n">
        <v>44503</v>
      </c>
      <c r="C156" s="1" t="n">
        <v>45192</v>
      </c>
      <c r="D156" t="inlineStr">
        <is>
          <t>SKÅNE LÄN</t>
        </is>
      </c>
      <c r="E156" t="inlineStr">
        <is>
          <t>KLIPPAN</t>
        </is>
      </c>
      <c r="G156" t="n">
        <v>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69041-2021</t>
        </is>
      </c>
      <c r="B157" s="1" t="n">
        <v>44529</v>
      </c>
      <c r="C157" s="1" t="n">
        <v>45192</v>
      </c>
      <c r="D157" t="inlineStr">
        <is>
          <t>SKÅNE LÄN</t>
        </is>
      </c>
      <c r="E157" t="inlineStr">
        <is>
          <t>KLIPPAN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68856-2021</t>
        </is>
      </c>
      <c r="B158" s="1" t="n">
        <v>44530</v>
      </c>
      <c r="C158" s="1" t="n">
        <v>45192</v>
      </c>
      <c r="D158" t="inlineStr">
        <is>
          <t>SKÅNE LÄN</t>
        </is>
      </c>
      <c r="E158" t="inlineStr">
        <is>
          <t>KLIPPAN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69394-2021</t>
        </is>
      </c>
      <c r="B159" s="1" t="n">
        <v>44531</v>
      </c>
      <c r="C159" s="1" t="n">
        <v>45192</v>
      </c>
      <c r="D159" t="inlineStr">
        <is>
          <t>SKÅNE LÄN</t>
        </is>
      </c>
      <c r="E159" t="inlineStr">
        <is>
          <t>KLIPPAN</t>
        </is>
      </c>
      <c r="F159" t="inlineStr">
        <is>
          <t>Övriga Aktiebolag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69392-2021</t>
        </is>
      </c>
      <c r="B160" s="1" t="n">
        <v>44531</v>
      </c>
      <c r="C160" s="1" t="n">
        <v>45192</v>
      </c>
      <c r="D160" t="inlineStr">
        <is>
          <t>SKÅNE LÄN</t>
        </is>
      </c>
      <c r="E160" t="inlineStr">
        <is>
          <t>KLIPPAN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70163-2021</t>
        </is>
      </c>
      <c r="B161" s="1" t="n">
        <v>44533</v>
      </c>
      <c r="C161" s="1" t="n">
        <v>45192</v>
      </c>
      <c r="D161" t="inlineStr">
        <is>
          <t>SKÅNE LÄN</t>
        </is>
      </c>
      <c r="E161" t="inlineStr">
        <is>
          <t>KLIPPAN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1226-2022</t>
        </is>
      </c>
      <c r="B162" s="1" t="n">
        <v>44572</v>
      </c>
      <c r="C162" s="1" t="n">
        <v>45192</v>
      </c>
      <c r="D162" t="inlineStr">
        <is>
          <t>SKÅNE LÄN</t>
        </is>
      </c>
      <c r="E162" t="inlineStr">
        <is>
          <t>KLIPPAN</t>
        </is>
      </c>
      <c r="F162" t="inlineStr">
        <is>
          <t>Övriga Aktiebolag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2045-2022</t>
        </is>
      </c>
      <c r="B163" s="1" t="n">
        <v>44575</v>
      </c>
      <c r="C163" s="1" t="n">
        <v>45192</v>
      </c>
      <c r="D163" t="inlineStr">
        <is>
          <t>SKÅNE LÄN</t>
        </is>
      </c>
      <c r="E163" t="inlineStr">
        <is>
          <t>KLIPPAN</t>
        </is>
      </c>
      <c r="F163" t="inlineStr">
        <is>
          <t>Sveaskog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2046-2022</t>
        </is>
      </c>
      <c r="B164" s="1" t="n">
        <v>44575</v>
      </c>
      <c r="C164" s="1" t="n">
        <v>45192</v>
      </c>
      <c r="D164" t="inlineStr">
        <is>
          <t>SKÅNE LÄN</t>
        </is>
      </c>
      <c r="E164" t="inlineStr">
        <is>
          <t>KLIPPAN</t>
        </is>
      </c>
      <c r="F164" t="inlineStr">
        <is>
          <t>Sveaskog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5256-2022</t>
        </is>
      </c>
      <c r="B165" s="1" t="n">
        <v>44593</v>
      </c>
      <c r="C165" s="1" t="n">
        <v>45192</v>
      </c>
      <c r="D165" t="inlineStr">
        <is>
          <t>SKÅNE LÄN</t>
        </is>
      </c>
      <c r="E165" t="inlineStr">
        <is>
          <t>KLIPPAN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5557-2022</t>
        </is>
      </c>
      <c r="B166" s="1" t="n">
        <v>44593</v>
      </c>
      <c r="C166" s="1" t="n">
        <v>45192</v>
      </c>
      <c r="D166" t="inlineStr">
        <is>
          <t>SKÅNE LÄN</t>
        </is>
      </c>
      <c r="E166" t="inlineStr">
        <is>
          <t>KLIPPAN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5183-2022</t>
        </is>
      </c>
      <c r="B167" s="1" t="n">
        <v>44593</v>
      </c>
      <c r="C167" s="1" t="n">
        <v>45192</v>
      </c>
      <c r="D167" t="inlineStr">
        <is>
          <t>SKÅNE LÄN</t>
        </is>
      </c>
      <c r="E167" t="inlineStr">
        <is>
          <t>KLIPPAN</t>
        </is>
      </c>
      <c r="G167" t="n">
        <v>11.7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5151-2022</t>
        </is>
      </c>
      <c r="B168" s="1" t="n">
        <v>44593</v>
      </c>
      <c r="C168" s="1" t="n">
        <v>45192</v>
      </c>
      <c r="D168" t="inlineStr">
        <is>
          <t>SKÅNE LÄN</t>
        </is>
      </c>
      <c r="E168" t="inlineStr">
        <is>
          <t>KLIPPAN</t>
        </is>
      </c>
      <c r="G168" t="n">
        <v>6.5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5196-2022</t>
        </is>
      </c>
      <c r="B169" s="1" t="n">
        <v>44593</v>
      </c>
      <c r="C169" s="1" t="n">
        <v>45192</v>
      </c>
      <c r="D169" t="inlineStr">
        <is>
          <t>SKÅNE LÄN</t>
        </is>
      </c>
      <c r="E169" t="inlineStr">
        <is>
          <t>KLIPPAN</t>
        </is>
      </c>
      <c r="G169" t="n">
        <v>5.6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5523-2022</t>
        </is>
      </c>
      <c r="B170" s="1" t="n">
        <v>44593</v>
      </c>
      <c r="C170" s="1" t="n">
        <v>45192</v>
      </c>
      <c r="D170" t="inlineStr">
        <is>
          <t>SKÅNE LÄN</t>
        </is>
      </c>
      <c r="E170" t="inlineStr">
        <is>
          <t>KLIPPAN</t>
        </is>
      </c>
      <c r="G170" t="n">
        <v>5.3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5791-2022</t>
        </is>
      </c>
      <c r="B171" s="1" t="n">
        <v>44596</v>
      </c>
      <c r="C171" s="1" t="n">
        <v>45192</v>
      </c>
      <c r="D171" t="inlineStr">
        <is>
          <t>SKÅNE LÄN</t>
        </is>
      </c>
      <c r="E171" t="inlineStr">
        <is>
          <t>KLIPPAN</t>
        </is>
      </c>
      <c r="F171" t="inlineStr">
        <is>
          <t>Övriga Aktiebolag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6204-2022</t>
        </is>
      </c>
      <c r="B172" s="1" t="n">
        <v>44596</v>
      </c>
      <c r="C172" s="1" t="n">
        <v>45192</v>
      </c>
      <c r="D172" t="inlineStr">
        <is>
          <t>SKÅNE LÄN</t>
        </is>
      </c>
      <c r="E172" t="inlineStr">
        <is>
          <t>KLIPPAN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7839-2022</t>
        </is>
      </c>
      <c r="B173" s="1" t="n">
        <v>44608</v>
      </c>
      <c r="C173" s="1" t="n">
        <v>45192</v>
      </c>
      <c r="D173" t="inlineStr">
        <is>
          <t>SKÅNE LÄN</t>
        </is>
      </c>
      <c r="E173" t="inlineStr">
        <is>
          <t>KLIPPAN</t>
        </is>
      </c>
      <c r="F173" t="inlineStr">
        <is>
          <t>Övriga Aktiebolag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9270-2022</t>
        </is>
      </c>
      <c r="B174" s="1" t="n">
        <v>44616</v>
      </c>
      <c r="C174" s="1" t="n">
        <v>45192</v>
      </c>
      <c r="D174" t="inlineStr">
        <is>
          <t>SKÅNE LÄN</t>
        </is>
      </c>
      <c r="E174" t="inlineStr">
        <is>
          <t>KLIPPAN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11673-2022</t>
        </is>
      </c>
      <c r="B175" s="1" t="n">
        <v>44633</v>
      </c>
      <c r="C175" s="1" t="n">
        <v>45192</v>
      </c>
      <c r="D175" t="inlineStr">
        <is>
          <t>SKÅNE LÄN</t>
        </is>
      </c>
      <c r="E175" t="inlineStr">
        <is>
          <t>KLIPPAN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15951-2022</t>
        </is>
      </c>
      <c r="B176" s="1" t="n">
        <v>44664</v>
      </c>
      <c r="C176" s="1" t="n">
        <v>45192</v>
      </c>
      <c r="D176" t="inlineStr">
        <is>
          <t>SKÅNE LÄN</t>
        </is>
      </c>
      <c r="E176" t="inlineStr">
        <is>
          <t>KLIPPAN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19094-2022</t>
        </is>
      </c>
      <c r="B177" s="1" t="n">
        <v>44691</v>
      </c>
      <c r="C177" s="1" t="n">
        <v>45192</v>
      </c>
      <c r="D177" t="inlineStr">
        <is>
          <t>SKÅNE LÄN</t>
        </is>
      </c>
      <c r="E177" t="inlineStr">
        <is>
          <t>KLIPPAN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19999-2022</t>
        </is>
      </c>
      <c r="B178" s="1" t="n">
        <v>44697</v>
      </c>
      <c r="C178" s="1" t="n">
        <v>45192</v>
      </c>
      <c r="D178" t="inlineStr">
        <is>
          <t>SKÅNE LÄN</t>
        </is>
      </c>
      <c r="E178" t="inlineStr">
        <is>
          <t>KLIPPAN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20012-2022</t>
        </is>
      </c>
      <c r="B179" s="1" t="n">
        <v>44697</v>
      </c>
      <c r="C179" s="1" t="n">
        <v>45192</v>
      </c>
      <c r="D179" t="inlineStr">
        <is>
          <t>SKÅNE LÄN</t>
        </is>
      </c>
      <c r="E179" t="inlineStr">
        <is>
          <t>KLIPPAN</t>
        </is>
      </c>
      <c r="G179" t="n">
        <v>17.2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20690-2022</t>
        </is>
      </c>
      <c r="B180" s="1" t="n">
        <v>44700</v>
      </c>
      <c r="C180" s="1" t="n">
        <v>45192</v>
      </c>
      <c r="D180" t="inlineStr">
        <is>
          <t>SKÅNE LÄN</t>
        </is>
      </c>
      <c r="E180" t="inlineStr">
        <is>
          <t>KLIPPAN</t>
        </is>
      </c>
      <c r="F180" t="inlineStr">
        <is>
          <t>Kommuner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23874-2022</t>
        </is>
      </c>
      <c r="B181" s="1" t="n">
        <v>44722</v>
      </c>
      <c r="C181" s="1" t="n">
        <v>45192</v>
      </c>
      <c r="D181" t="inlineStr">
        <is>
          <t>SKÅNE LÄN</t>
        </is>
      </c>
      <c r="E181" t="inlineStr">
        <is>
          <t>KLIPPAN</t>
        </is>
      </c>
      <c r="G181" t="n">
        <v>7.8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23978-2022</t>
        </is>
      </c>
      <c r="B182" s="1" t="n">
        <v>44722</v>
      </c>
      <c r="C182" s="1" t="n">
        <v>45192</v>
      </c>
      <c r="D182" t="inlineStr">
        <is>
          <t>SKÅNE LÄN</t>
        </is>
      </c>
      <c r="E182" t="inlineStr">
        <is>
          <t>KLIPPAN</t>
        </is>
      </c>
      <c r="G182" t="n">
        <v>9.699999999999999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25405-2022</t>
        </is>
      </c>
      <c r="B183" s="1" t="n">
        <v>44732</v>
      </c>
      <c r="C183" s="1" t="n">
        <v>45192</v>
      </c>
      <c r="D183" t="inlineStr">
        <is>
          <t>SKÅNE LÄN</t>
        </is>
      </c>
      <c r="E183" t="inlineStr">
        <is>
          <t>KLIPPAN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37359-2022</t>
        </is>
      </c>
      <c r="B184" s="1" t="n">
        <v>44806</v>
      </c>
      <c r="C184" s="1" t="n">
        <v>45192</v>
      </c>
      <c r="D184" t="inlineStr">
        <is>
          <t>SKÅNE LÄN</t>
        </is>
      </c>
      <c r="E184" t="inlineStr">
        <is>
          <t>KLIPPAN</t>
        </is>
      </c>
      <c r="F184" t="inlineStr">
        <is>
          <t>Övriga Aktiebolag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37035-2022</t>
        </is>
      </c>
      <c r="B185" s="1" t="n">
        <v>44806</v>
      </c>
      <c r="C185" s="1" t="n">
        <v>45192</v>
      </c>
      <c r="D185" t="inlineStr">
        <is>
          <t>SKÅNE LÄN</t>
        </is>
      </c>
      <c r="E185" t="inlineStr">
        <is>
          <t>KLIPPAN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39056-2022</t>
        </is>
      </c>
      <c r="B186" s="1" t="n">
        <v>44816</v>
      </c>
      <c r="C186" s="1" t="n">
        <v>45192</v>
      </c>
      <c r="D186" t="inlineStr">
        <is>
          <t>SKÅNE LÄN</t>
        </is>
      </c>
      <c r="E186" t="inlineStr">
        <is>
          <t>KLIPPAN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39238-2022</t>
        </is>
      </c>
      <c r="B187" s="1" t="n">
        <v>44817</v>
      </c>
      <c r="C187" s="1" t="n">
        <v>45192</v>
      </c>
      <c r="D187" t="inlineStr">
        <is>
          <t>SKÅNE LÄN</t>
        </is>
      </c>
      <c r="E187" t="inlineStr">
        <is>
          <t>KLIPPAN</t>
        </is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40795-2022</t>
        </is>
      </c>
      <c r="B188" s="1" t="n">
        <v>44820</v>
      </c>
      <c r="C188" s="1" t="n">
        <v>45192</v>
      </c>
      <c r="D188" t="inlineStr">
        <is>
          <t>SKÅNE LÄN</t>
        </is>
      </c>
      <c r="E188" t="inlineStr">
        <is>
          <t>KLIPPAN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41268-2022</t>
        </is>
      </c>
      <c r="B189" s="1" t="n">
        <v>44825</v>
      </c>
      <c r="C189" s="1" t="n">
        <v>45192</v>
      </c>
      <c r="D189" t="inlineStr">
        <is>
          <t>SKÅNE LÄN</t>
        </is>
      </c>
      <c r="E189" t="inlineStr">
        <is>
          <t>KLIPPAN</t>
        </is>
      </c>
      <c r="F189" t="inlineStr">
        <is>
          <t>Övriga Aktiebolag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41294-2022</t>
        </is>
      </c>
      <c r="B190" s="1" t="n">
        <v>44825</v>
      </c>
      <c r="C190" s="1" t="n">
        <v>45192</v>
      </c>
      <c r="D190" t="inlineStr">
        <is>
          <t>SKÅNE LÄN</t>
        </is>
      </c>
      <c r="E190" t="inlineStr">
        <is>
          <t>KLIPPAN</t>
        </is>
      </c>
      <c r="G190" t="n">
        <v>6.1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41272-2022</t>
        </is>
      </c>
      <c r="B191" s="1" t="n">
        <v>44825</v>
      </c>
      <c r="C191" s="1" t="n">
        <v>45192</v>
      </c>
      <c r="D191" t="inlineStr">
        <is>
          <t>SKÅNE LÄN</t>
        </is>
      </c>
      <c r="E191" t="inlineStr">
        <is>
          <t>KLIPPAN</t>
        </is>
      </c>
      <c r="F191" t="inlineStr">
        <is>
          <t>Övriga Aktiebolag</t>
        </is>
      </c>
      <c r="G191" t="n">
        <v>6.2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43821-2022</t>
        </is>
      </c>
      <c r="B192" s="1" t="n">
        <v>44838</v>
      </c>
      <c r="C192" s="1" t="n">
        <v>45192</v>
      </c>
      <c r="D192" t="inlineStr">
        <is>
          <t>SKÅNE LÄN</t>
        </is>
      </c>
      <c r="E192" t="inlineStr">
        <is>
          <t>KLIPPAN</t>
        </is>
      </c>
      <c r="F192" t="inlineStr">
        <is>
          <t>Sveaskog</t>
        </is>
      </c>
      <c r="G192" t="n">
        <v>7.2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43855-2022</t>
        </is>
      </c>
      <c r="B193" s="1" t="n">
        <v>44838</v>
      </c>
      <c r="C193" s="1" t="n">
        <v>45192</v>
      </c>
      <c r="D193" t="inlineStr">
        <is>
          <t>SKÅNE LÄN</t>
        </is>
      </c>
      <c r="E193" t="inlineStr">
        <is>
          <t>KLIPPAN</t>
        </is>
      </c>
      <c r="F193" t="inlineStr">
        <is>
          <t>Sveaskog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44885-2022</t>
        </is>
      </c>
      <c r="B194" s="1" t="n">
        <v>44841</v>
      </c>
      <c r="C194" s="1" t="n">
        <v>45192</v>
      </c>
      <c r="D194" t="inlineStr">
        <is>
          <t>SKÅNE LÄN</t>
        </is>
      </c>
      <c r="E194" t="inlineStr">
        <is>
          <t>KLIPPAN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44891-2022</t>
        </is>
      </c>
      <c r="B195" s="1" t="n">
        <v>44841</v>
      </c>
      <c r="C195" s="1" t="n">
        <v>45192</v>
      </c>
      <c r="D195" t="inlineStr">
        <is>
          <t>SKÅNE LÄN</t>
        </is>
      </c>
      <c r="E195" t="inlineStr">
        <is>
          <t>KLIPPAN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45641-2022</t>
        </is>
      </c>
      <c r="B196" s="1" t="n">
        <v>44845</v>
      </c>
      <c r="C196" s="1" t="n">
        <v>45192</v>
      </c>
      <c r="D196" t="inlineStr">
        <is>
          <t>SKÅNE LÄN</t>
        </is>
      </c>
      <c r="E196" t="inlineStr">
        <is>
          <t>KLIPPAN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46147-2022</t>
        </is>
      </c>
      <c r="B197" s="1" t="n">
        <v>44846</v>
      </c>
      <c r="C197" s="1" t="n">
        <v>45192</v>
      </c>
      <c r="D197" t="inlineStr">
        <is>
          <t>SKÅNE LÄN</t>
        </is>
      </c>
      <c r="E197" t="inlineStr">
        <is>
          <t>KLIPPAN</t>
        </is>
      </c>
      <c r="G197" t="n">
        <v>5.7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51912-2022</t>
        </is>
      </c>
      <c r="B198" s="1" t="n">
        <v>44868</v>
      </c>
      <c r="C198" s="1" t="n">
        <v>45192</v>
      </c>
      <c r="D198" t="inlineStr">
        <is>
          <t>SKÅNE LÄN</t>
        </is>
      </c>
      <c r="E198" t="inlineStr">
        <is>
          <t>KLIPPAN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53582-2022</t>
        </is>
      </c>
      <c r="B199" s="1" t="n">
        <v>44875</v>
      </c>
      <c r="C199" s="1" t="n">
        <v>45192</v>
      </c>
      <c r="D199" t="inlineStr">
        <is>
          <t>SKÅNE LÄN</t>
        </is>
      </c>
      <c r="E199" t="inlineStr">
        <is>
          <t>KLIPPAN</t>
        </is>
      </c>
      <c r="F199" t="inlineStr">
        <is>
          <t>Övriga Aktiebolag</t>
        </is>
      </c>
      <c r="G199" t="n">
        <v>2.1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54110-2022</t>
        </is>
      </c>
      <c r="B200" s="1" t="n">
        <v>44879</v>
      </c>
      <c r="C200" s="1" t="n">
        <v>45192</v>
      </c>
      <c r="D200" t="inlineStr">
        <is>
          <t>SKÅNE LÄN</t>
        </is>
      </c>
      <c r="E200" t="inlineStr">
        <is>
          <t>KLIPPAN</t>
        </is>
      </c>
      <c r="F200" t="inlineStr">
        <is>
          <t>Övriga Aktiebolag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54517-2022</t>
        </is>
      </c>
      <c r="B201" s="1" t="n">
        <v>44880</v>
      </c>
      <c r="C201" s="1" t="n">
        <v>45192</v>
      </c>
      <c r="D201" t="inlineStr">
        <is>
          <t>SKÅNE LÄN</t>
        </is>
      </c>
      <c r="E201" t="inlineStr">
        <is>
          <t>KLIPPAN</t>
        </is>
      </c>
      <c r="G201" t="n">
        <v>2.5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54516-2022</t>
        </is>
      </c>
      <c r="B202" s="1" t="n">
        <v>44880</v>
      </c>
      <c r="C202" s="1" t="n">
        <v>45192</v>
      </c>
      <c r="D202" t="inlineStr">
        <is>
          <t>SKÅNE LÄN</t>
        </is>
      </c>
      <c r="E202" t="inlineStr">
        <is>
          <t>KLIPPAN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55415-2022</t>
        </is>
      </c>
      <c r="B203" s="1" t="n">
        <v>44882</v>
      </c>
      <c r="C203" s="1" t="n">
        <v>45192</v>
      </c>
      <c r="D203" t="inlineStr">
        <is>
          <t>SKÅNE LÄN</t>
        </is>
      </c>
      <c r="E203" t="inlineStr">
        <is>
          <t>KLIPPAN</t>
        </is>
      </c>
      <c r="F203" t="inlineStr">
        <is>
          <t>Övriga Aktiebolag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54348-2022</t>
        </is>
      </c>
      <c r="B204" s="1" t="n">
        <v>44882</v>
      </c>
      <c r="C204" s="1" t="n">
        <v>45192</v>
      </c>
      <c r="D204" t="inlineStr">
        <is>
          <t>SKÅNE LÄN</t>
        </is>
      </c>
      <c r="E204" t="inlineStr">
        <is>
          <t>KLIPPAN</t>
        </is>
      </c>
      <c r="G204" t="n">
        <v>7.8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55613-2022</t>
        </is>
      </c>
      <c r="B205" s="1" t="n">
        <v>44883</v>
      </c>
      <c r="C205" s="1" t="n">
        <v>45192</v>
      </c>
      <c r="D205" t="inlineStr">
        <is>
          <t>SKÅNE LÄN</t>
        </is>
      </c>
      <c r="E205" t="inlineStr">
        <is>
          <t>KLIPPAN</t>
        </is>
      </c>
      <c r="F205" t="inlineStr">
        <is>
          <t>Övriga Aktiebolag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55637-2022</t>
        </is>
      </c>
      <c r="B206" s="1" t="n">
        <v>44883</v>
      </c>
      <c r="C206" s="1" t="n">
        <v>45192</v>
      </c>
      <c r="D206" t="inlineStr">
        <is>
          <t>SKÅNE LÄN</t>
        </is>
      </c>
      <c r="E206" t="inlineStr">
        <is>
          <t>KLIPPAN</t>
        </is>
      </c>
      <c r="F206" t="inlineStr">
        <is>
          <t>Övriga Aktiebolag</t>
        </is>
      </c>
      <c r="G206" t="n">
        <v>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55629-2022</t>
        </is>
      </c>
      <c r="B207" s="1" t="n">
        <v>44883</v>
      </c>
      <c r="C207" s="1" t="n">
        <v>45192</v>
      </c>
      <c r="D207" t="inlineStr">
        <is>
          <t>SKÅNE LÄN</t>
        </is>
      </c>
      <c r="E207" t="inlineStr">
        <is>
          <t>KLIPPAN</t>
        </is>
      </c>
      <c r="F207" t="inlineStr">
        <is>
          <t>Övriga Aktiebolag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59756-2022</t>
        </is>
      </c>
      <c r="B208" s="1" t="n">
        <v>44900</v>
      </c>
      <c r="C208" s="1" t="n">
        <v>45192</v>
      </c>
      <c r="D208" t="inlineStr">
        <is>
          <t>SKÅNE LÄN</t>
        </is>
      </c>
      <c r="E208" t="inlineStr">
        <is>
          <t>KLIPPAN</t>
        </is>
      </c>
      <c r="F208" t="inlineStr">
        <is>
          <t>Övriga Aktiebolag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58387-2022</t>
        </is>
      </c>
      <c r="B209" s="1" t="n">
        <v>44901</v>
      </c>
      <c r="C209" s="1" t="n">
        <v>45192</v>
      </c>
      <c r="D209" t="inlineStr">
        <is>
          <t>SKÅNE LÄN</t>
        </is>
      </c>
      <c r="E209" t="inlineStr">
        <is>
          <t>KLIPPAN</t>
        </is>
      </c>
      <c r="F209" t="inlineStr">
        <is>
          <t>Kommuner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217-2023</t>
        </is>
      </c>
      <c r="B210" s="1" t="n">
        <v>44928</v>
      </c>
      <c r="C210" s="1" t="n">
        <v>45192</v>
      </c>
      <c r="D210" t="inlineStr">
        <is>
          <t>SKÅNE LÄN</t>
        </is>
      </c>
      <c r="E210" t="inlineStr">
        <is>
          <t>KLIPPAN</t>
        </is>
      </c>
      <c r="G210" t="n">
        <v>3.6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1280-2023</t>
        </is>
      </c>
      <c r="B211" s="1" t="n">
        <v>44936</v>
      </c>
      <c r="C211" s="1" t="n">
        <v>45192</v>
      </c>
      <c r="D211" t="inlineStr">
        <is>
          <t>SKÅNE LÄN</t>
        </is>
      </c>
      <c r="E211" t="inlineStr">
        <is>
          <t>KLIPPAN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3183-2023</t>
        </is>
      </c>
      <c r="B212" s="1" t="n">
        <v>44944</v>
      </c>
      <c r="C212" s="1" t="n">
        <v>45192</v>
      </c>
      <c r="D212" t="inlineStr">
        <is>
          <t>SKÅNE LÄN</t>
        </is>
      </c>
      <c r="E212" t="inlineStr">
        <is>
          <t>KLIPPAN</t>
        </is>
      </c>
      <c r="G212" t="n">
        <v>6.9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3198-2023</t>
        </is>
      </c>
      <c r="B213" s="1" t="n">
        <v>44944</v>
      </c>
      <c r="C213" s="1" t="n">
        <v>45192</v>
      </c>
      <c r="D213" t="inlineStr">
        <is>
          <t>SKÅNE LÄN</t>
        </is>
      </c>
      <c r="E213" t="inlineStr">
        <is>
          <t>KLIPPAN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2755-2023</t>
        </is>
      </c>
      <c r="B214" s="1" t="n">
        <v>44944</v>
      </c>
      <c r="C214" s="1" t="n">
        <v>45192</v>
      </c>
      <c r="D214" t="inlineStr">
        <is>
          <t>SKÅNE LÄN</t>
        </is>
      </c>
      <c r="E214" t="inlineStr">
        <is>
          <t>KLIPPAN</t>
        </is>
      </c>
      <c r="F214" t="inlineStr">
        <is>
          <t>Sveaskog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4655-2023</t>
        </is>
      </c>
      <c r="B215" s="1" t="n">
        <v>44952</v>
      </c>
      <c r="C215" s="1" t="n">
        <v>45192</v>
      </c>
      <c r="D215" t="inlineStr">
        <is>
          <t>SKÅNE LÄN</t>
        </is>
      </c>
      <c r="E215" t="inlineStr">
        <is>
          <t>KLIPPAN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6248-2023</t>
        </is>
      </c>
      <c r="B216" s="1" t="n">
        <v>44965</v>
      </c>
      <c r="C216" s="1" t="n">
        <v>45192</v>
      </c>
      <c r="D216" t="inlineStr">
        <is>
          <t>SKÅNE LÄN</t>
        </is>
      </c>
      <c r="E216" t="inlineStr">
        <is>
          <t>KLIPPAN</t>
        </is>
      </c>
      <c r="F216" t="inlineStr">
        <is>
          <t>Sveaskog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6249-2023</t>
        </is>
      </c>
      <c r="B217" s="1" t="n">
        <v>44965</v>
      </c>
      <c r="C217" s="1" t="n">
        <v>45192</v>
      </c>
      <c r="D217" t="inlineStr">
        <is>
          <t>SKÅNE LÄN</t>
        </is>
      </c>
      <c r="E217" t="inlineStr">
        <is>
          <t>KLIPPAN</t>
        </is>
      </c>
      <c r="F217" t="inlineStr">
        <is>
          <t>Sveaskog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8500-2023</t>
        </is>
      </c>
      <c r="B218" s="1" t="n">
        <v>44977</v>
      </c>
      <c r="C218" s="1" t="n">
        <v>45192</v>
      </c>
      <c r="D218" t="inlineStr">
        <is>
          <t>SKÅNE LÄN</t>
        </is>
      </c>
      <c r="E218" t="inlineStr">
        <is>
          <t>KLIPPAN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10695-2023</t>
        </is>
      </c>
      <c r="B219" s="1" t="n">
        <v>44988</v>
      </c>
      <c r="C219" s="1" t="n">
        <v>45192</v>
      </c>
      <c r="D219" t="inlineStr">
        <is>
          <t>SKÅNE LÄN</t>
        </is>
      </c>
      <c r="E219" t="inlineStr">
        <is>
          <t>KLIPPAN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11497-2023</t>
        </is>
      </c>
      <c r="B220" s="1" t="n">
        <v>44991</v>
      </c>
      <c r="C220" s="1" t="n">
        <v>45192</v>
      </c>
      <c r="D220" t="inlineStr">
        <is>
          <t>SKÅNE LÄN</t>
        </is>
      </c>
      <c r="E220" t="inlineStr">
        <is>
          <t>KLIPPAN</t>
        </is>
      </c>
      <c r="G220" t="n">
        <v>2.3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11676-2023</t>
        </is>
      </c>
      <c r="B221" s="1" t="n">
        <v>44992</v>
      </c>
      <c r="C221" s="1" t="n">
        <v>45192</v>
      </c>
      <c r="D221" t="inlineStr">
        <is>
          <t>SKÅNE LÄN</t>
        </is>
      </c>
      <c r="E221" t="inlineStr">
        <is>
          <t>KLIPPAN</t>
        </is>
      </c>
      <c r="F221" t="inlineStr">
        <is>
          <t>Övriga Aktiebolag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11705-2023</t>
        </is>
      </c>
      <c r="B222" s="1" t="n">
        <v>44992</v>
      </c>
      <c r="C222" s="1" t="n">
        <v>45192</v>
      </c>
      <c r="D222" t="inlineStr">
        <is>
          <t>SKÅNE LÄN</t>
        </is>
      </c>
      <c r="E222" t="inlineStr">
        <is>
          <t>KLIPPAN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11335-2023</t>
        </is>
      </c>
      <c r="B223" s="1" t="n">
        <v>44993</v>
      </c>
      <c r="C223" s="1" t="n">
        <v>45192</v>
      </c>
      <c r="D223" t="inlineStr">
        <is>
          <t>SKÅNE LÄN</t>
        </is>
      </c>
      <c r="E223" t="inlineStr">
        <is>
          <t>KLIPPAN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13420-2023</t>
        </is>
      </c>
      <c r="B224" s="1" t="n">
        <v>45005</v>
      </c>
      <c r="C224" s="1" t="n">
        <v>45192</v>
      </c>
      <c r="D224" t="inlineStr">
        <is>
          <t>SKÅNE LÄN</t>
        </is>
      </c>
      <c r="E224" t="inlineStr">
        <is>
          <t>KLIPPAN</t>
        </is>
      </c>
      <c r="F224" t="inlineStr">
        <is>
          <t>Övriga Aktiebolag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13363-2023</t>
        </is>
      </c>
      <c r="B225" s="1" t="n">
        <v>45005</v>
      </c>
      <c r="C225" s="1" t="n">
        <v>45192</v>
      </c>
      <c r="D225" t="inlineStr">
        <is>
          <t>SKÅNE LÄN</t>
        </is>
      </c>
      <c r="E225" t="inlineStr">
        <is>
          <t>KLIPPAN</t>
        </is>
      </c>
      <c r="F225" t="inlineStr">
        <is>
          <t>Övriga Aktiebolag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14444-2023</t>
        </is>
      </c>
      <c r="B226" s="1" t="n">
        <v>45012</v>
      </c>
      <c r="C226" s="1" t="n">
        <v>45192</v>
      </c>
      <c r="D226" t="inlineStr">
        <is>
          <t>SKÅNE LÄN</t>
        </is>
      </c>
      <c r="E226" t="inlineStr">
        <is>
          <t>KLIPPAN</t>
        </is>
      </c>
      <c r="F226" t="inlineStr">
        <is>
          <t>Sveaskog</t>
        </is>
      </c>
      <c r="G226" t="n">
        <v>10.4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14619-2023</t>
        </is>
      </c>
      <c r="B227" s="1" t="n">
        <v>45013</v>
      </c>
      <c r="C227" s="1" t="n">
        <v>45192</v>
      </c>
      <c r="D227" t="inlineStr">
        <is>
          <t>SKÅNE LÄN</t>
        </is>
      </c>
      <c r="E227" t="inlineStr">
        <is>
          <t>KLIPPAN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14614-2023</t>
        </is>
      </c>
      <c r="B228" s="1" t="n">
        <v>45013</v>
      </c>
      <c r="C228" s="1" t="n">
        <v>45192</v>
      </c>
      <c r="D228" t="inlineStr">
        <is>
          <t>SKÅNE LÄN</t>
        </is>
      </c>
      <c r="E228" t="inlineStr">
        <is>
          <t>KLIPPAN</t>
        </is>
      </c>
      <c r="G228" t="n">
        <v>5.1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14892-2023</t>
        </is>
      </c>
      <c r="B229" s="1" t="n">
        <v>45015</v>
      </c>
      <c r="C229" s="1" t="n">
        <v>45192</v>
      </c>
      <c r="D229" t="inlineStr">
        <is>
          <t>SKÅNE LÄN</t>
        </is>
      </c>
      <c r="E229" t="inlineStr">
        <is>
          <t>KLIPPAN</t>
        </is>
      </c>
      <c r="G229" t="n">
        <v>2.7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15889-2023</t>
        </is>
      </c>
      <c r="B230" s="1" t="n">
        <v>45022</v>
      </c>
      <c r="C230" s="1" t="n">
        <v>45192</v>
      </c>
      <c r="D230" t="inlineStr">
        <is>
          <t>SKÅNE LÄN</t>
        </is>
      </c>
      <c r="E230" t="inlineStr">
        <is>
          <t>KLIPPAN</t>
        </is>
      </c>
      <c r="G230" t="n">
        <v>7.4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15891-2023</t>
        </is>
      </c>
      <c r="B231" s="1" t="n">
        <v>45022</v>
      </c>
      <c r="C231" s="1" t="n">
        <v>45192</v>
      </c>
      <c r="D231" t="inlineStr">
        <is>
          <t>SKÅNE LÄN</t>
        </is>
      </c>
      <c r="E231" t="inlineStr">
        <is>
          <t>KLIPPAN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16056-2023</t>
        </is>
      </c>
      <c r="B232" s="1" t="n">
        <v>45027</v>
      </c>
      <c r="C232" s="1" t="n">
        <v>45192</v>
      </c>
      <c r="D232" t="inlineStr">
        <is>
          <t>SKÅNE LÄN</t>
        </is>
      </c>
      <c r="E232" t="inlineStr">
        <is>
          <t>KLIPPAN</t>
        </is>
      </c>
      <c r="F232" t="inlineStr">
        <is>
          <t>Sveaskog</t>
        </is>
      </c>
      <c r="G232" t="n">
        <v>4.1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18214-2023</t>
        </is>
      </c>
      <c r="B233" s="1" t="n">
        <v>45040</v>
      </c>
      <c r="C233" s="1" t="n">
        <v>45192</v>
      </c>
      <c r="D233" t="inlineStr">
        <is>
          <t>SKÅNE LÄN</t>
        </is>
      </c>
      <c r="E233" t="inlineStr">
        <is>
          <t>KLIPPAN</t>
        </is>
      </c>
      <c r="G233" t="n">
        <v>6.6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20128-2023</t>
        </is>
      </c>
      <c r="B234" s="1" t="n">
        <v>45055</v>
      </c>
      <c r="C234" s="1" t="n">
        <v>45192</v>
      </c>
      <c r="D234" t="inlineStr">
        <is>
          <t>SKÅNE LÄN</t>
        </is>
      </c>
      <c r="E234" t="inlineStr">
        <is>
          <t>KLIPPAN</t>
        </is>
      </c>
      <c r="G234" t="n">
        <v>2.9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20730-2023</t>
        </is>
      </c>
      <c r="B235" s="1" t="n">
        <v>45055</v>
      </c>
      <c r="C235" s="1" t="n">
        <v>45192</v>
      </c>
      <c r="D235" t="inlineStr">
        <is>
          <t>SKÅNE LÄN</t>
        </is>
      </c>
      <c r="E235" t="inlineStr">
        <is>
          <t>KLIPPAN</t>
        </is>
      </c>
      <c r="G235" t="n">
        <v>6.6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20591-2023</t>
        </is>
      </c>
      <c r="B236" s="1" t="n">
        <v>45055</v>
      </c>
      <c r="C236" s="1" t="n">
        <v>45192</v>
      </c>
      <c r="D236" t="inlineStr">
        <is>
          <t>SKÅNE LÄN</t>
        </is>
      </c>
      <c r="E236" t="inlineStr">
        <is>
          <t>KLIPPAN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20717-2023</t>
        </is>
      </c>
      <c r="B237" s="1" t="n">
        <v>45055</v>
      </c>
      <c r="C237" s="1" t="n">
        <v>45192</v>
      </c>
      <c r="D237" t="inlineStr">
        <is>
          <t>SKÅNE LÄN</t>
        </is>
      </c>
      <c r="E237" t="inlineStr">
        <is>
          <t>KLIPPAN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20282-2023</t>
        </is>
      </c>
      <c r="B238" s="1" t="n">
        <v>45056</v>
      </c>
      <c r="C238" s="1" t="n">
        <v>45192</v>
      </c>
      <c r="D238" t="inlineStr">
        <is>
          <t>SKÅNE LÄN</t>
        </is>
      </c>
      <c r="E238" t="inlineStr">
        <is>
          <t>KLIPPAN</t>
        </is>
      </c>
      <c r="F238" t="inlineStr">
        <is>
          <t>Sveaskog</t>
        </is>
      </c>
      <c r="G238" t="n">
        <v>1.9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20892-2023</t>
        </is>
      </c>
      <c r="B239" s="1" t="n">
        <v>45059</v>
      </c>
      <c r="C239" s="1" t="n">
        <v>45192</v>
      </c>
      <c r="D239" t="inlineStr">
        <is>
          <t>SKÅNE LÄN</t>
        </is>
      </c>
      <c r="E239" t="inlineStr">
        <is>
          <t>KLIPPAN</t>
        </is>
      </c>
      <c r="G239" t="n">
        <v>5.7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22207-2023</t>
        </is>
      </c>
      <c r="B240" s="1" t="n">
        <v>45069</v>
      </c>
      <c r="C240" s="1" t="n">
        <v>45192</v>
      </c>
      <c r="D240" t="inlineStr">
        <is>
          <t>SKÅNE LÄN</t>
        </is>
      </c>
      <c r="E240" t="inlineStr">
        <is>
          <t>KLIPPAN</t>
        </is>
      </c>
      <c r="G240" t="n">
        <v>3.8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22202-2023</t>
        </is>
      </c>
      <c r="B241" s="1" t="n">
        <v>45069</v>
      </c>
      <c r="C241" s="1" t="n">
        <v>45192</v>
      </c>
      <c r="D241" t="inlineStr">
        <is>
          <t>SKÅNE LÄN</t>
        </is>
      </c>
      <c r="E241" t="inlineStr">
        <is>
          <t>KLIPPAN</t>
        </is>
      </c>
      <c r="G241" t="n">
        <v>7.5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22204-2023</t>
        </is>
      </c>
      <c r="B242" s="1" t="n">
        <v>45069</v>
      </c>
      <c r="C242" s="1" t="n">
        <v>45192</v>
      </c>
      <c r="D242" t="inlineStr">
        <is>
          <t>SKÅNE LÄN</t>
        </is>
      </c>
      <c r="E242" t="inlineStr">
        <is>
          <t>KLIPPAN</t>
        </is>
      </c>
      <c r="G242" t="n">
        <v>7.2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22976-2023</t>
        </is>
      </c>
      <c r="B243" s="1" t="n">
        <v>45072</v>
      </c>
      <c r="C243" s="1" t="n">
        <v>45192</v>
      </c>
      <c r="D243" t="inlineStr">
        <is>
          <t>SKÅNE LÄN</t>
        </is>
      </c>
      <c r="E243" t="inlineStr">
        <is>
          <t>KLIPPAN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23681-2023</t>
        </is>
      </c>
      <c r="B244" s="1" t="n">
        <v>45077</v>
      </c>
      <c r="C244" s="1" t="n">
        <v>45192</v>
      </c>
      <c r="D244" t="inlineStr">
        <is>
          <t>SKÅNE LÄN</t>
        </is>
      </c>
      <c r="E244" t="inlineStr">
        <is>
          <t>KLIPPAN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23635-2023</t>
        </is>
      </c>
      <c r="B245" s="1" t="n">
        <v>45077</v>
      </c>
      <c r="C245" s="1" t="n">
        <v>45192</v>
      </c>
      <c r="D245" t="inlineStr">
        <is>
          <t>SKÅNE LÄN</t>
        </is>
      </c>
      <c r="E245" t="inlineStr">
        <is>
          <t>KLIPPAN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24035-2023</t>
        </is>
      </c>
      <c r="B246" s="1" t="n">
        <v>45078</v>
      </c>
      <c r="C246" s="1" t="n">
        <v>45192</v>
      </c>
      <c r="D246" t="inlineStr">
        <is>
          <t>SKÅNE LÄN</t>
        </is>
      </c>
      <c r="E246" t="inlineStr">
        <is>
          <t>KLIPPAN</t>
        </is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24160-2023</t>
        </is>
      </c>
      <c r="B247" s="1" t="n">
        <v>45079</v>
      </c>
      <c r="C247" s="1" t="n">
        <v>45192</v>
      </c>
      <c r="D247" t="inlineStr">
        <is>
          <t>SKÅNE LÄN</t>
        </is>
      </c>
      <c r="E247" t="inlineStr">
        <is>
          <t>KLIPPAN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25393-2023</t>
        </is>
      </c>
      <c r="B248" s="1" t="n">
        <v>45079</v>
      </c>
      <c r="C248" s="1" t="n">
        <v>45192</v>
      </c>
      <c r="D248" t="inlineStr">
        <is>
          <t>SKÅNE LÄN</t>
        </is>
      </c>
      <c r="E248" t="inlineStr">
        <is>
          <t>KLIPPAN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24647-2023</t>
        </is>
      </c>
      <c r="B249" s="1" t="n">
        <v>45084</v>
      </c>
      <c r="C249" s="1" t="n">
        <v>45192</v>
      </c>
      <c r="D249" t="inlineStr">
        <is>
          <t>SKÅNE LÄN</t>
        </is>
      </c>
      <c r="E249" t="inlineStr">
        <is>
          <t>KLIPPAN</t>
        </is>
      </c>
      <c r="F249" t="inlineStr">
        <is>
          <t>Övriga Aktiebolag</t>
        </is>
      </c>
      <c r="G249" t="n">
        <v>11.6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24644-2023</t>
        </is>
      </c>
      <c r="B250" s="1" t="n">
        <v>45084</v>
      </c>
      <c r="C250" s="1" t="n">
        <v>45192</v>
      </c>
      <c r="D250" t="inlineStr">
        <is>
          <t>SKÅNE LÄN</t>
        </is>
      </c>
      <c r="E250" t="inlineStr">
        <is>
          <t>KLIPPAN</t>
        </is>
      </c>
      <c r="F250" t="inlineStr">
        <is>
          <t>Övriga Aktiebolag</t>
        </is>
      </c>
      <c r="G250" t="n">
        <v>12.2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24652-2023</t>
        </is>
      </c>
      <c r="B251" s="1" t="n">
        <v>45084</v>
      </c>
      <c r="C251" s="1" t="n">
        <v>45192</v>
      </c>
      <c r="D251" t="inlineStr">
        <is>
          <t>SKÅNE LÄN</t>
        </is>
      </c>
      <c r="E251" t="inlineStr">
        <is>
          <t>KLIPPAN</t>
        </is>
      </c>
      <c r="F251" t="inlineStr">
        <is>
          <t>Övriga Aktiebolag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25069-2023</t>
        </is>
      </c>
      <c r="B252" s="1" t="n">
        <v>45086</v>
      </c>
      <c r="C252" s="1" t="n">
        <v>45192</v>
      </c>
      <c r="D252" t="inlineStr">
        <is>
          <t>SKÅNE LÄN</t>
        </is>
      </c>
      <c r="E252" t="inlineStr">
        <is>
          <t>KLIPPAN</t>
        </is>
      </c>
      <c r="G252" t="n">
        <v>2.2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25544-2023</t>
        </is>
      </c>
      <c r="B253" s="1" t="n">
        <v>45089</v>
      </c>
      <c r="C253" s="1" t="n">
        <v>45192</v>
      </c>
      <c r="D253" t="inlineStr">
        <is>
          <t>SKÅNE LÄN</t>
        </is>
      </c>
      <c r="E253" t="inlineStr">
        <is>
          <t>KLIPPAN</t>
        </is>
      </c>
      <c r="F253" t="inlineStr">
        <is>
          <t>Sveaskog</t>
        </is>
      </c>
      <c r="G253" t="n">
        <v>13.1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27011-2023</t>
        </is>
      </c>
      <c r="B254" s="1" t="n">
        <v>45094</v>
      </c>
      <c r="C254" s="1" t="n">
        <v>45192</v>
      </c>
      <c r="D254" t="inlineStr">
        <is>
          <t>SKÅNE LÄN</t>
        </is>
      </c>
      <c r="E254" t="inlineStr">
        <is>
          <t>KLIPPAN</t>
        </is>
      </c>
      <c r="G254" t="n">
        <v>6.8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27009-2023</t>
        </is>
      </c>
      <c r="B255" s="1" t="n">
        <v>45094</v>
      </c>
      <c r="C255" s="1" t="n">
        <v>45192</v>
      </c>
      <c r="D255" t="inlineStr">
        <is>
          <t>SKÅNE LÄN</t>
        </is>
      </c>
      <c r="E255" t="inlineStr">
        <is>
          <t>KLIPPAN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27813-2023</t>
        </is>
      </c>
      <c r="B256" s="1" t="n">
        <v>45098</v>
      </c>
      <c r="C256" s="1" t="n">
        <v>45192</v>
      </c>
      <c r="D256" t="inlineStr">
        <is>
          <t>SKÅNE LÄN</t>
        </is>
      </c>
      <c r="E256" t="inlineStr">
        <is>
          <t>KLIPPAN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28247-2023</t>
        </is>
      </c>
      <c r="B257" s="1" t="n">
        <v>45099</v>
      </c>
      <c r="C257" s="1" t="n">
        <v>45192</v>
      </c>
      <c r="D257" t="inlineStr">
        <is>
          <t>SKÅNE LÄN</t>
        </is>
      </c>
      <c r="E257" t="inlineStr">
        <is>
          <t>KLIPPAN</t>
        </is>
      </c>
      <c r="G257" t="n">
        <v>4.2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28706-2023</t>
        </is>
      </c>
      <c r="B258" s="1" t="n">
        <v>45103</v>
      </c>
      <c r="C258" s="1" t="n">
        <v>45192</v>
      </c>
      <c r="D258" t="inlineStr">
        <is>
          <t>SKÅNE LÄN</t>
        </is>
      </c>
      <c r="E258" t="inlineStr">
        <is>
          <t>KLIPPAN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28709-2023</t>
        </is>
      </c>
      <c r="B259" s="1" t="n">
        <v>45103</v>
      </c>
      <c r="C259" s="1" t="n">
        <v>45192</v>
      </c>
      <c r="D259" t="inlineStr">
        <is>
          <t>SKÅNE LÄN</t>
        </is>
      </c>
      <c r="E259" t="inlineStr">
        <is>
          <t>KLIPPAN</t>
        </is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28704-2023</t>
        </is>
      </c>
      <c r="B260" s="1" t="n">
        <v>45103</v>
      </c>
      <c r="C260" s="1" t="n">
        <v>45192</v>
      </c>
      <c r="D260" t="inlineStr">
        <is>
          <t>SKÅNE LÄN</t>
        </is>
      </c>
      <c r="E260" t="inlineStr">
        <is>
          <t>KLIPPAN</t>
        </is>
      </c>
      <c r="G260" t="n">
        <v>5.2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28844-2023</t>
        </is>
      </c>
      <c r="B261" s="1" t="n">
        <v>45104</v>
      </c>
      <c r="C261" s="1" t="n">
        <v>45192</v>
      </c>
      <c r="D261" t="inlineStr">
        <is>
          <t>SKÅNE LÄN</t>
        </is>
      </c>
      <c r="E261" t="inlineStr">
        <is>
          <t>KLIPPAN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28847-2023</t>
        </is>
      </c>
      <c r="B262" s="1" t="n">
        <v>45104</v>
      </c>
      <c r="C262" s="1" t="n">
        <v>45192</v>
      </c>
      <c r="D262" t="inlineStr">
        <is>
          <t>SKÅNE LÄN</t>
        </is>
      </c>
      <c r="E262" t="inlineStr">
        <is>
          <t>KLIPPAN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31809-2023</t>
        </is>
      </c>
      <c r="B263" s="1" t="n">
        <v>45106</v>
      </c>
      <c r="C263" s="1" t="n">
        <v>45192</v>
      </c>
      <c r="D263" t="inlineStr">
        <is>
          <t>SKÅNE LÄN</t>
        </is>
      </c>
      <c r="E263" t="inlineStr">
        <is>
          <t>KLIPPAN</t>
        </is>
      </c>
      <c r="F263" t="inlineStr">
        <is>
          <t>Övriga Aktiebolag</t>
        </is>
      </c>
      <c r="G263" t="n">
        <v>5.1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37044-2023</t>
        </is>
      </c>
      <c r="B264" s="1" t="n">
        <v>45155</v>
      </c>
      <c r="C264" s="1" t="n">
        <v>45192</v>
      </c>
      <c r="D264" t="inlineStr">
        <is>
          <t>SKÅNE LÄN</t>
        </is>
      </c>
      <c r="E264" t="inlineStr">
        <is>
          <t>KLIPPAN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37068-2023</t>
        </is>
      </c>
      <c r="B265" s="1" t="n">
        <v>45155</v>
      </c>
      <c r="C265" s="1" t="n">
        <v>45192</v>
      </c>
      <c r="D265" t="inlineStr">
        <is>
          <t>SKÅNE LÄN</t>
        </is>
      </c>
      <c r="E265" t="inlineStr">
        <is>
          <t>KLIPPAN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>
      <c r="A266" t="inlineStr">
        <is>
          <t>A 44365-2023</t>
        </is>
      </c>
      <c r="B266" s="1" t="n">
        <v>45188</v>
      </c>
      <c r="C266" s="1" t="n">
        <v>45192</v>
      </c>
      <c r="D266" t="inlineStr">
        <is>
          <t>SKÅNE LÄN</t>
        </is>
      </c>
      <c r="E266" t="inlineStr">
        <is>
          <t>KLIPPAN</t>
        </is>
      </c>
      <c r="G266" t="n">
        <v>5.1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2023-09-23T07:07:25Z</dcterms:created>
  <dcterms:modified xmlns:dcterms="http://purl.org/dc/terms/" xmlns:xsi="http://www.w3.org/2001/XMLSchema-instance" xsi:type="dcterms:W3CDTF">2023-09-23T07:07:25Z</dcterms:modified>
</cp:coreProperties>
</file>