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45188</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 "A 14810-2019")</f>
        <v/>
      </c>
      <c r="T2">
        <f>HYPERLINK("https://klasma.github.io/Logging_KOPING/kartor/A 14810-2019.png", "A 14810-2019")</f>
        <v/>
      </c>
      <c r="U2">
        <f>HYPERLINK("https://klasma.github.io/Logging_KOPING/knärot/A 14810-2019.png", "A 14810-2019")</f>
        <v/>
      </c>
      <c r="V2">
        <f>HYPERLINK("https://klasma.github.io/Logging_KOPING/klagomål/A 14810-2019.docx", "A 14810-2019")</f>
        <v/>
      </c>
      <c r="W2">
        <f>HYPERLINK("https://klasma.github.io/Logging_KOPING/klagomålsmail/A 14810-2019.docx", "A 14810-2019")</f>
        <v/>
      </c>
      <c r="X2">
        <f>HYPERLINK("https://klasma.github.io/Logging_KOPING/tillsyn/A 14810-2019.docx", "A 14810-2019")</f>
        <v/>
      </c>
      <c r="Y2">
        <f>HYPERLINK("https://klasma.github.io/Logging_KOPING/tillsynsmail/A 14810-2019.docx", "A 14810-2019")</f>
        <v/>
      </c>
    </row>
    <row r="3" ht="15" customHeight="1">
      <c r="A3" t="inlineStr">
        <is>
          <t>A 33529-2021</t>
        </is>
      </c>
      <c r="B3" s="1" t="n">
        <v>44377</v>
      </c>
      <c r="C3" s="1" t="n">
        <v>45188</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 "A 33529-2021")</f>
        <v/>
      </c>
      <c r="T3">
        <f>HYPERLINK("https://klasma.github.io/Logging_KOPING/kartor/A 33529-2021.png", "A 33529-2021")</f>
        <v/>
      </c>
      <c r="U3">
        <f>HYPERLINK("https://klasma.github.io/Logging_KOPING/knärot/A 33529-2021.png", "A 33529-2021")</f>
        <v/>
      </c>
      <c r="V3">
        <f>HYPERLINK("https://klasma.github.io/Logging_KOPING/klagomål/A 33529-2021.docx", "A 33529-2021")</f>
        <v/>
      </c>
      <c r="W3">
        <f>HYPERLINK("https://klasma.github.io/Logging_KOPING/klagomålsmail/A 33529-2021.docx", "A 33529-2021")</f>
        <v/>
      </c>
      <c r="X3">
        <f>HYPERLINK("https://klasma.github.io/Logging_KOPING/tillsyn/A 33529-2021.docx", "A 33529-2021")</f>
        <v/>
      </c>
      <c r="Y3">
        <f>HYPERLINK("https://klasma.github.io/Logging_KOPING/tillsynsmail/A 33529-2021.docx", "A 33529-2021")</f>
        <v/>
      </c>
    </row>
    <row r="4" ht="15" customHeight="1">
      <c r="A4" t="inlineStr">
        <is>
          <t>A 28361-2019</t>
        </is>
      </c>
      <c r="B4" s="1" t="n">
        <v>43625</v>
      </c>
      <c r="C4" s="1" t="n">
        <v>45188</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 "A 28361-2019")</f>
        <v/>
      </c>
      <c r="T4">
        <f>HYPERLINK("https://klasma.github.io/Logging_KOPING/kartor/A 28361-2019.png", "A 28361-2019")</f>
        <v/>
      </c>
      <c r="V4">
        <f>HYPERLINK("https://klasma.github.io/Logging_KOPING/klagomål/A 28361-2019.docx", "A 28361-2019")</f>
        <v/>
      </c>
      <c r="W4">
        <f>HYPERLINK("https://klasma.github.io/Logging_KOPING/klagomålsmail/A 28361-2019.docx", "A 28361-2019")</f>
        <v/>
      </c>
      <c r="X4">
        <f>HYPERLINK("https://klasma.github.io/Logging_KOPING/tillsyn/A 28361-2019.docx", "A 28361-2019")</f>
        <v/>
      </c>
      <c r="Y4">
        <f>HYPERLINK("https://klasma.github.io/Logging_KOPING/tillsynsmail/A 28361-2019.docx", "A 28361-2019")</f>
        <v/>
      </c>
    </row>
    <row r="5" ht="15" customHeight="1">
      <c r="A5" t="inlineStr">
        <is>
          <t>A 35212-2023</t>
        </is>
      </c>
      <c r="B5" s="1" t="n">
        <v>45145</v>
      </c>
      <c r="C5" s="1" t="n">
        <v>45188</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 "A 35212-2023")</f>
        <v/>
      </c>
      <c r="T5">
        <f>HYPERLINK("https://klasma.github.io/Logging_KOPING/kartor/A 35212-2023.png", "A 35212-2023")</f>
        <v/>
      </c>
      <c r="V5">
        <f>HYPERLINK("https://klasma.github.io/Logging_KOPING/klagomål/A 35212-2023.docx", "A 35212-2023")</f>
        <v/>
      </c>
      <c r="W5">
        <f>HYPERLINK("https://klasma.github.io/Logging_KOPING/klagomålsmail/A 35212-2023.docx", "A 35212-2023")</f>
        <v/>
      </c>
      <c r="X5">
        <f>HYPERLINK("https://klasma.github.io/Logging_KOPING/tillsyn/A 35212-2023.docx", "A 35212-2023")</f>
        <v/>
      </c>
      <c r="Y5">
        <f>HYPERLINK("https://klasma.github.io/Logging_KOPING/tillsynsmail/A 35212-2023.docx", "A 35212-2023")</f>
        <v/>
      </c>
    </row>
    <row r="6" ht="15" customHeight="1">
      <c r="A6" t="inlineStr">
        <is>
          <t>A 19955-2019</t>
        </is>
      </c>
      <c r="B6" s="1" t="n">
        <v>43569</v>
      </c>
      <c r="C6" s="1" t="n">
        <v>45188</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 "A 19955-2019")</f>
        <v/>
      </c>
      <c r="T6">
        <f>HYPERLINK("https://klasma.github.io/Logging_KOPING/kartor/A 19955-2019.png", "A 19955-2019")</f>
        <v/>
      </c>
      <c r="V6">
        <f>HYPERLINK("https://klasma.github.io/Logging_KOPING/klagomål/A 19955-2019.docx", "A 19955-2019")</f>
        <v/>
      </c>
      <c r="W6">
        <f>HYPERLINK("https://klasma.github.io/Logging_KOPING/klagomålsmail/A 19955-2019.docx", "A 19955-2019")</f>
        <v/>
      </c>
      <c r="X6">
        <f>HYPERLINK("https://klasma.github.io/Logging_KOPING/tillsyn/A 19955-2019.docx", "A 19955-2019")</f>
        <v/>
      </c>
      <c r="Y6">
        <f>HYPERLINK("https://klasma.github.io/Logging_KOPING/tillsynsmail/A 19955-2019.docx", "A 19955-2019")</f>
        <v/>
      </c>
    </row>
    <row r="7" ht="15" customHeight="1">
      <c r="A7" t="inlineStr">
        <is>
          <t>A 54277-2020</t>
        </is>
      </c>
      <c r="B7" s="1" t="n">
        <v>44126</v>
      </c>
      <c r="C7" s="1" t="n">
        <v>45188</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 "A 54277-2020")</f>
        <v/>
      </c>
      <c r="T7">
        <f>HYPERLINK("https://klasma.github.io/Logging_KOPING/kartor/A 54277-2020.png", "A 54277-2020")</f>
        <v/>
      </c>
      <c r="V7">
        <f>HYPERLINK("https://klasma.github.io/Logging_KOPING/klagomål/A 54277-2020.docx", "A 54277-2020")</f>
        <v/>
      </c>
      <c r="W7">
        <f>HYPERLINK("https://klasma.github.io/Logging_KOPING/klagomålsmail/A 54277-2020.docx", "A 54277-2020")</f>
        <v/>
      </c>
      <c r="X7">
        <f>HYPERLINK("https://klasma.github.io/Logging_KOPING/tillsyn/A 54277-2020.docx", "A 54277-2020")</f>
        <v/>
      </c>
      <c r="Y7">
        <f>HYPERLINK("https://klasma.github.io/Logging_KOPING/tillsynsmail/A 54277-2020.docx", "A 54277-2020")</f>
        <v/>
      </c>
    </row>
    <row r="8" ht="15" customHeight="1">
      <c r="A8" t="inlineStr">
        <is>
          <t>A 16012-2023</t>
        </is>
      </c>
      <c r="B8" s="1" t="n">
        <v>45026</v>
      </c>
      <c r="C8" s="1" t="n">
        <v>45188</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 "A 16012-2023")</f>
        <v/>
      </c>
      <c r="T8">
        <f>HYPERLINK("https://klasma.github.io/Logging_KOPING/kartor/A 16012-2023.png", "A 16012-2023")</f>
        <v/>
      </c>
      <c r="V8">
        <f>HYPERLINK("https://klasma.github.io/Logging_KOPING/klagomål/A 16012-2023.docx", "A 16012-2023")</f>
        <v/>
      </c>
      <c r="W8">
        <f>HYPERLINK("https://klasma.github.io/Logging_KOPING/klagomålsmail/A 16012-2023.docx", "A 16012-2023")</f>
        <v/>
      </c>
      <c r="X8">
        <f>HYPERLINK("https://klasma.github.io/Logging_KOPING/tillsyn/A 16012-2023.docx", "A 16012-2023")</f>
        <v/>
      </c>
      <c r="Y8">
        <f>HYPERLINK("https://klasma.github.io/Logging_KOPING/tillsynsmail/A 16012-2023.docx", "A 16012-2023")</f>
        <v/>
      </c>
    </row>
    <row r="9" ht="15" customHeight="1">
      <c r="A9" t="inlineStr">
        <is>
          <t>A 28360-2019</t>
        </is>
      </c>
      <c r="B9" s="1" t="n">
        <v>43625</v>
      </c>
      <c r="C9" s="1" t="n">
        <v>45188</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 "A 28360-2019")</f>
        <v/>
      </c>
      <c r="T9">
        <f>HYPERLINK("https://klasma.github.io/Logging_KOPING/kartor/A 28360-2019.png", "A 28360-2019")</f>
        <v/>
      </c>
      <c r="V9">
        <f>HYPERLINK("https://klasma.github.io/Logging_KOPING/klagomål/A 28360-2019.docx", "A 28360-2019")</f>
        <v/>
      </c>
      <c r="W9">
        <f>HYPERLINK("https://klasma.github.io/Logging_KOPING/klagomålsmail/A 28360-2019.docx", "A 28360-2019")</f>
        <v/>
      </c>
      <c r="X9">
        <f>HYPERLINK("https://klasma.github.io/Logging_KOPING/tillsyn/A 28360-2019.docx", "A 28360-2019")</f>
        <v/>
      </c>
      <c r="Y9">
        <f>HYPERLINK("https://klasma.github.io/Logging_KOPING/tillsynsmail/A 28360-2019.docx", "A 28360-2019")</f>
        <v/>
      </c>
    </row>
    <row r="10" ht="15" customHeight="1">
      <c r="A10" t="inlineStr">
        <is>
          <t>A 32604-2020</t>
        </is>
      </c>
      <c r="B10" s="1" t="n">
        <v>44019</v>
      </c>
      <c r="C10" s="1" t="n">
        <v>45188</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 "A 32604-2020")</f>
        <v/>
      </c>
      <c r="T10">
        <f>HYPERLINK("https://klasma.github.io/Logging_KOPING/kartor/A 32604-2020.png", "A 32604-2020")</f>
        <v/>
      </c>
      <c r="V10">
        <f>HYPERLINK("https://klasma.github.io/Logging_KOPING/klagomål/A 32604-2020.docx", "A 32604-2020")</f>
        <v/>
      </c>
      <c r="W10">
        <f>HYPERLINK("https://klasma.github.io/Logging_KOPING/klagomålsmail/A 32604-2020.docx", "A 32604-2020")</f>
        <v/>
      </c>
      <c r="X10">
        <f>HYPERLINK("https://klasma.github.io/Logging_KOPING/tillsyn/A 32604-2020.docx", "A 32604-2020")</f>
        <v/>
      </c>
      <c r="Y10">
        <f>HYPERLINK("https://klasma.github.io/Logging_KOPING/tillsynsmail/A 32604-2020.docx", "A 32604-2020")</f>
        <v/>
      </c>
    </row>
    <row r="11" ht="15" customHeight="1">
      <c r="A11" t="inlineStr">
        <is>
          <t>A 34064-2020</t>
        </is>
      </c>
      <c r="B11" s="1" t="n">
        <v>44028</v>
      </c>
      <c r="C11" s="1" t="n">
        <v>45188</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 "A 34064-2020")</f>
        <v/>
      </c>
      <c r="T11">
        <f>HYPERLINK("https://klasma.github.io/Logging_KOPING/kartor/A 34064-2020.png", "A 34064-2020")</f>
        <v/>
      </c>
      <c r="V11">
        <f>HYPERLINK("https://klasma.github.io/Logging_KOPING/klagomål/A 34064-2020.docx", "A 34064-2020")</f>
        <v/>
      </c>
      <c r="W11">
        <f>HYPERLINK("https://klasma.github.io/Logging_KOPING/klagomålsmail/A 34064-2020.docx", "A 34064-2020")</f>
        <v/>
      </c>
      <c r="X11">
        <f>HYPERLINK("https://klasma.github.io/Logging_KOPING/tillsyn/A 34064-2020.docx", "A 34064-2020")</f>
        <v/>
      </c>
      <c r="Y11">
        <f>HYPERLINK("https://klasma.github.io/Logging_KOPING/tillsynsmail/A 34064-2020.docx", "A 34064-2020")</f>
        <v/>
      </c>
    </row>
    <row r="12" ht="15" customHeight="1">
      <c r="A12" t="inlineStr">
        <is>
          <t>A 34062-2020</t>
        </is>
      </c>
      <c r="B12" s="1" t="n">
        <v>44028</v>
      </c>
      <c r="C12" s="1" t="n">
        <v>45188</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 "A 34062-2020")</f>
        <v/>
      </c>
      <c r="T12">
        <f>HYPERLINK("https://klasma.github.io/Logging_KOPING/kartor/A 34062-2020.png", "A 34062-2020")</f>
        <v/>
      </c>
      <c r="V12">
        <f>HYPERLINK("https://klasma.github.io/Logging_KOPING/klagomål/A 34062-2020.docx", "A 34062-2020")</f>
        <v/>
      </c>
      <c r="W12">
        <f>HYPERLINK("https://klasma.github.io/Logging_KOPING/klagomålsmail/A 34062-2020.docx", "A 34062-2020")</f>
        <v/>
      </c>
      <c r="X12">
        <f>HYPERLINK("https://klasma.github.io/Logging_KOPING/tillsyn/A 34062-2020.docx", "A 34062-2020")</f>
        <v/>
      </c>
      <c r="Y12">
        <f>HYPERLINK("https://klasma.github.io/Logging_KOPING/tillsynsmail/A 34062-2020.docx", "A 34062-2020")</f>
        <v/>
      </c>
    </row>
    <row r="13" ht="15" customHeight="1">
      <c r="A13" t="inlineStr">
        <is>
          <t>A 36828-2020</t>
        </is>
      </c>
      <c r="B13" s="1" t="n">
        <v>44053</v>
      </c>
      <c r="C13" s="1" t="n">
        <v>45188</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 "A 36828-2020")</f>
        <v/>
      </c>
      <c r="T13">
        <f>HYPERLINK("https://klasma.github.io/Logging_KOPING/kartor/A 36828-2020.png", "A 36828-2020")</f>
        <v/>
      </c>
      <c r="V13">
        <f>HYPERLINK("https://klasma.github.io/Logging_KOPING/klagomål/A 36828-2020.docx", "A 36828-2020")</f>
        <v/>
      </c>
      <c r="W13">
        <f>HYPERLINK("https://klasma.github.io/Logging_KOPING/klagomålsmail/A 36828-2020.docx", "A 36828-2020")</f>
        <v/>
      </c>
      <c r="X13">
        <f>HYPERLINK("https://klasma.github.io/Logging_KOPING/tillsyn/A 36828-2020.docx", "A 36828-2020")</f>
        <v/>
      </c>
      <c r="Y13">
        <f>HYPERLINK("https://klasma.github.io/Logging_KOPING/tillsynsmail/A 36828-2020.docx", "A 36828-2020")</f>
        <v/>
      </c>
    </row>
    <row r="14" ht="15" customHeight="1">
      <c r="A14" t="inlineStr">
        <is>
          <t>A 37469-2020</t>
        </is>
      </c>
      <c r="B14" s="1" t="n">
        <v>44055</v>
      </c>
      <c r="C14" s="1" t="n">
        <v>45188</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 "A 37469-2020")</f>
        <v/>
      </c>
      <c r="T14">
        <f>HYPERLINK("https://klasma.github.io/Logging_KOPING/kartor/A 37469-2020.png", "A 37469-2020")</f>
        <v/>
      </c>
      <c r="V14">
        <f>HYPERLINK("https://klasma.github.io/Logging_KOPING/klagomål/A 37469-2020.docx", "A 37469-2020")</f>
        <v/>
      </c>
      <c r="W14">
        <f>HYPERLINK("https://klasma.github.io/Logging_KOPING/klagomålsmail/A 37469-2020.docx", "A 37469-2020")</f>
        <v/>
      </c>
      <c r="X14">
        <f>HYPERLINK("https://klasma.github.io/Logging_KOPING/tillsyn/A 37469-2020.docx", "A 37469-2020")</f>
        <v/>
      </c>
      <c r="Y14">
        <f>HYPERLINK("https://klasma.github.io/Logging_KOPING/tillsynsmail/A 37469-2020.docx", "A 37469-2020")</f>
        <v/>
      </c>
    </row>
    <row r="15" ht="15" customHeight="1">
      <c r="A15" t="inlineStr">
        <is>
          <t>A 36209-2021</t>
        </is>
      </c>
      <c r="B15" s="1" t="n">
        <v>44389</v>
      </c>
      <c r="C15" s="1" t="n">
        <v>45188</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 "A 36209-2021")</f>
        <v/>
      </c>
      <c r="T15">
        <f>HYPERLINK("https://klasma.github.io/Logging_KOPING/kartor/A 36209-2021.png", "A 36209-2021")</f>
        <v/>
      </c>
      <c r="V15">
        <f>HYPERLINK("https://klasma.github.io/Logging_KOPING/klagomål/A 36209-2021.docx", "A 36209-2021")</f>
        <v/>
      </c>
      <c r="W15">
        <f>HYPERLINK("https://klasma.github.io/Logging_KOPING/klagomålsmail/A 36209-2021.docx", "A 36209-2021")</f>
        <v/>
      </c>
      <c r="X15">
        <f>HYPERLINK("https://klasma.github.io/Logging_KOPING/tillsyn/A 36209-2021.docx", "A 36209-2021")</f>
        <v/>
      </c>
      <c r="Y15">
        <f>HYPERLINK("https://klasma.github.io/Logging_KOPING/tillsynsmail/A 36209-2021.docx", "A 36209-2021")</f>
        <v/>
      </c>
    </row>
    <row r="16" ht="15" customHeight="1">
      <c r="A16" t="inlineStr">
        <is>
          <t>A 45826-2021</t>
        </is>
      </c>
      <c r="B16" s="1" t="n">
        <v>44441</v>
      </c>
      <c r="C16" s="1" t="n">
        <v>45188</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 "A 45826-2021")</f>
        <v/>
      </c>
      <c r="T16">
        <f>HYPERLINK("https://klasma.github.io/Logging_KOPING/kartor/A 45826-2021.png", "A 45826-2021")</f>
        <v/>
      </c>
      <c r="V16">
        <f>HYPERLINK("https://klasma.github.io/Logging_KOPING/klagomål/A 45826-2021.docx", "A 45826-2021")</f>
        <v/>
      </c>
      <c r="W16">
        <f>HYPERLINK("https://klasma.github.io/Logging_KOPING/klagomålsmail/A 45826-2021.docx", "A 45826-2021")</f>
        <v/>
      </c>
      <c r="X16">
        <f>HYPERLINK("https://klasma.github.io/Logging_KOPING/tillsyn/A 45826-2021.docx", "A 45826-2021")</f>
        <v/>
      </c>
      <c r="Y16">
        <f>HYPERLINK("https://klasma.github.io/Logging_KOPING/tillsynsmail/A 45826-2021.docx", "A 45826-2021")</f>
        <v/>
      </c>
    </row>
    <row r="17" ht="15" customHeight="1">
      <c r="A17" t="inlineStr">
        <is>
          <t>A 53151-2021</t>
        </is>
      </c>
      <c r="B17" s="1" t="n">
        <v>44468</v>
      </c>
      <c r="C17" s="1" t="n">
        <v>45188</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 "A 53151-2021")</f>
        <v/>
      </c>
      <c r="T17">
        <f>HYPERLINK("https://klasma.github.io/Logging_KOPING/kartor/A 53151-2021.png", "A 53151-2021")</f>
        <v/>
      </c>
      <c r="V17">
        <f>HYPERLINK("https://klasma.github.io/Logging_KOPING/klagomål/A 53151-2021.docx", "A 53151-2021")</f>
        <v/>
      </c>
      <c r="W17">
        <f>HYPERLINK("https://klasma.github.io/Logging_KOPING/klagomålsmail/A 53151-2021.docx", "A 53151-2021")</f>
        <v/>
      </c>
      <c r="X17">
        <f>HYPERLINK("https://klasma.github.io/Logging_KOPING/tillsyn/A 53151-2021.docx", "A 53151-2021")</f>
        <v/>
      </c>
      <c r="Y17">
        <f>HYPERLINK("https://klasma.github.io/Logging_KOPING/tillsynsmail/A 53151-2021.docx", "A 53151-2021")</f>
        <v/>
      </c>
    </row>
    <row r="18" ht="15" customHeight="1">
      <c r="A18" t="inlineStr">
        <is>
          <t>A 69022-2021</t>
        </is>
      </c>
      <c r="B18" s="1" t="n">
        <v>44530</v>
      </c>
      <c r="C18" s="1" t="n">
        <v>45188</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 "A 69022-2021")</f>
        <v/>
      </c>
      <c r="T18">
        <f>HYPERLINK("https://klasma.github.io/Logging_KOPING/kartor/A 69022-2021.png", "A 69022-2021")</f>
        <v/>
      </c>
      <c r="V18">
        <f>HYPERLINK("https://klasma.github.io/Logging_KOPING/klagomål/A 69022-2021.docx", "A 69022-2021")</f>
        <v/>
      </c>
      <c r="W18">
        <f>HYPERLINK("https://klasma.github.io/Logging_KOPING/klagomålsmail/A 69022-2021.docx", "A 69022-2021")</f>
        <v/>
      </c>
      <c r="X18">
        <f>HYPERLINK("https://klasma.github.io/Logging_KOPING/tillsyn/A 69022-2021.docx", "A 69022-2021")</f>
        <v/>
      </c>
      <c r="Y18">
        <f>HYPERLINK("https://klasma.github.io/Logging_KOPING/tillsynsmail/A 69022-2021.docx", "A 69022-2021")</f>
        <v/>
      </c>
    </row>
    <row r="19" ht="15" customHeight="1">
      <c r="A19" t="inlineStr">
        <is>
          <t>A 48269-2022</t>
        </is>
      </c>
      <c r="B19" s="1" t="n">
        <v>44858</v>
      </c>
      <c r="C19" s="1" t="n">
        <v>45188</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 "A 48269-2022")</f>
        <v/>
      </c>
      <c r="T19">
        <f>HYPERLINK("https://klasma.github.io/Logging_KOPING/kartor/A 48269-2022.png", "A 48269-2022")</f>
        <v/>
      </c>
      <c r="V19">
        <f>HYPERLINK("https://klasma.github.io/Logging_KOPING/klagomål/A 48269-2022.docx", "A 48269-2022")</f>
        <v/>
      </c>
      <c r="W19">
        <f>HYPERLINK("https://klasma.github.io/Logging_KOPING/klagomålsmail/A 48269-2022.docx", "A 48269-2022")</f>
        <v/>
      </c>
      <c r="X19">
        <f>HYPERLINK("https://klasma.github.io/Logging_KOPING/tillsyn/A 48269-2022.docx", "A 48269-2022")</f>
        <v/>
      </c>
      <c r="Y19">
        <f>HYPERLINK("https://klasma.github.io/Logging_KOPING/tillsynsmail/A 48269-2022.docx", "A 48269-2022")</f>
        <v/>
      </c>
    </row>
    <row r="20" ht="15" customHeight="1">
      <c r="A20" t="inlineStr">
        <is>
          <t>A 6710-2023</t>
        </is>
      </c>
      <c r="B20" s="1" t="n">
        <v>44966</v>
      </c>
      <c r="C20" s="1" t="n">
        <v>45188</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 "A 6710-2023")</f>
        <v/>
      </c>
      <c r="T20">
        <f>HYPERLINK("https://klasma.github.io/Logging_KOPING/kartor/A 6710-2023.png", "A 6710-2023")</f>
        <v/>
      </c>
      <c r="V20">
        <f>HYPERLINK("https://klasma.github.io/Logging_KOPING/klagomål/A 6710-2023.docx", "A 6710-2023")</f>
        <v/>
      </c>
      <c r="W20">
        <f>HYPERLINK("https://klasma.github.io/Logging_KOPING/klagomålsmail/A 6710-2023.docx", "A 6710-2023")</f>
        <v/>
      </c>
      <c r="X20">
        <f>HYPERLINK("https://klasma.github.io/Logging_KOPING/tillsyn/A 6710-2023.docx", "A 6710-2023")</f>
        <v/>
      </c>
      <c r="Y20">
        <f>HYPERLINK("https://klasma.github.io/Logging_KOPING/tillsynsmail/A 6710-2023.docx", "A 6710-2023")</f>
        <v/>
      </c>
    </row>
    <row r="21" ht="15" customHeight="1">
      <c r="A21" t="inlineStr">
        <is>
          <t>A 35480-2018</t>
        </is>
      </c>
      <c r="B21" s="1" t="n">
        <v>43325</v>
      </c>
      <c r="C21" s="1" t="n">
        <v>45188</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45188</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45188</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45188</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45188</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45188</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45188</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45188</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45188</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45188</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45188</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45188</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45188</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45188</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45188</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45188</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45188</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45188</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45188</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45188</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45188</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45188</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45188</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45188</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45188</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45188</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45188</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45188</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45188</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45188</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45188</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45188</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45188</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45188</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45188</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45188</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45188</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45188</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45188</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45188</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45188</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45188</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45188</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45188</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45188</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45188</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45188</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45188</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45188</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45188</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45188</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45188</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45188</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45188</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45188</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45188</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45188</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45188</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45188</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45188</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45188</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45188</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45188</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45188</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45188</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45188</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45188</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45188</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45188</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45188</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45188</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45188</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45188</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45188</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45188</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45188</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45188</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45188</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45188</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45188</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45188</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45188</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45188</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45188</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45188</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45188</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45188</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45188</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45188</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45188</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45188</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45188</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45188</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45188</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45188</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45188</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45188</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45188</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45188</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45188</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45188</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45188</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45188</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45188</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45188</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45188</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45188</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45188</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45188</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45188</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45188</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45188</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45188</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45188</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45188</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45188</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45188</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45188</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45188</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45188</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45188</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45188</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45188</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45188</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45188</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45188</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45188</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45188</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45188</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45188</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45188</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45188</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45188</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45188</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45188</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45188</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45188</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45188</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45188</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45188</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45188</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45188</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45188</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45188</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45188</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45188</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45188</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45188</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45188</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45188</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45188</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45188</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45188</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45188</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45188</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45188</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45188</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45188</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45188</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45188</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45188</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45188</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45188</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45188</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45188</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45188</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45188</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45188</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45188</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45188</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45188</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45188</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45188</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45188</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45188</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45188</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45188</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45188</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45188</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45188</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45188</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45188</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45188</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45188</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45188</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45188</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45188</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45188</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45188</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45188</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45188</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45188</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45188</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45188</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45188</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45188</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45188</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45188</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45188</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45188</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45188</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45188</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45188</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45188</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45188</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45188</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45188</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45188</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45188</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45188</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45188</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45188</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45188</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45188</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45188</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45188</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45188</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45188</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45188</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45188</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45188</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45188</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45188</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45188</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45188</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45188</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45188</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45188</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45188</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45188</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45188</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45188</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45188</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45188</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45188</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45188</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45188</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45188</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45188</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45188</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45188</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45188</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45188</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45188</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45188</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45188</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45188</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45188</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45188</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45188</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45188</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45188</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45188</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45188</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45188</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45188</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45188</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45188</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45188</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45188</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45188</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45188</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45188</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45188</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45188</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45188</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45188</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45188</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45188</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45188</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45188</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45188</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45188</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45188</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45188</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45188</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45188</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45188</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45188</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45188</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45188</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45188</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45188</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45188</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45188</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45188</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45188</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45188</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45188</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45188</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45188</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45188</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45188</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45188</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45188</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45188</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45188</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45188</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45188</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45188</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45188</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45188</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45188</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45188</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45188</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45188</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45188</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45188</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45188</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45188</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45188</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45188</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45188</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45188</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45188</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45188</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45188</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45188</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45188</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45188</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45188</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45188</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45188</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45188</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45188</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45188</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45188</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2023-09-19T06:43:53Z</dcterms:created>
  <dcterms:modified xmlns:dcterms="http://purl.org/dc/terms/" xmlns:xsi="http://www.w3.org/2001/XMLSchema-instance" xsi:type="dcterms:W3CDTF">2023-09-19T06:43:53Z</dcterms:modified>
</cp:coreProperties>
</file>