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7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54112-2022</t>
        </is>
      </c>
      <c r="B2" s="1" t="n">
        <v>44879</v>
      </c>
      <c r="C2" s="1" t="n">
        <v>45184</v>
      </c>
      <c r="D2" t="inlineStr">
        <is>
          <t>ÖREBRO LÄN</t>
        </is>
      </c>
      <c r="E2" t="inlineStr">
        <is>
          <t>KUMLA</t>
        </is>
      </c>
      <c r="F2" t="inlineStr">
        <is>
          <t>Kommuner</t>
        </is>
      </c>
      <c r="G2" t="n">
        <v>2</v>
      </c>
      <c r="H2" t="n">
        <v>7</v>
      </c>
      <c r="I2" t="n">
        <v>0</v>
      </c>
      <c r="J2" t="n">
        <v>8</v>
      </c>
      <c r="K2" t="n">
        <v>0</v>
      </c>
      <c r="L2" t="n">
        <v>0</v>
      </c>
      <c r="M2" t="n">
        <v>0</v>
      </c>
      <c r="N2" t="n">
        <v>0</v>
      </c>
      <c r="O2" t="n">
        <v>8</v>
      </c>
      <c r="P2" t="n">
        <v>0</v>
      </c>
      <c r="Q2" t="n">
        <v>11</v>
      </c>
      <c r="R2" s="2" t="inlineStr">
        <is>
          <t>Björktrast
Gullklöver
Sexfläckig bastardsvärmare
Spillkråka
Svartpälsbi
Svartvit flugsnappare
Sävsparv
Ängsmetallvinge
Skogsödla
Vanlig groda
Vanlig snok</t>
        </is>
      </c>
      <c r="S2">
        <f>HYPERLINK("https://klasma.github.io/Logging_KUMLA/artfynd/A 54112-2022.xlsx")</f>
        <v/>
      </c>
      <c r="T2">
        <f>HYPERLINK("https://klasma.github.io/Logging_KUMLA/kartor/A 54112-2022.png")</f>
        <v/>
      </c>
      <c r="V2">
        <f>HYPERLINK("https://klasma.github.io/Logging_KUMLA/klagomål/A 54112-2022.docx")</f>
        <v/>
      </c>
      <c r="W2">
        <f>HYPERLINK("https://klasma.github.io/Logging_KUMLA/klagomålsmail/A 54112-2022.docx")</f>
        <v/>
      </c>
      <c r="X2">
        <f>HYPERLINK("https://klasma.github.io/Logging_KUMLA/tillsyn/A 54112-2022.docx")</f>
        <v/>
      </c>
      <c r="Y2">
        <f>HYPERLINK("https://klasma.github.io/Logging_KUMLA/tillsynsmail/A 54112-2022.docx")</f>
        <v/>
      </c>
    </row>
    <row r="3" ht="15" customHeight="1">
      <c r="A3" t="inlineStr">
        <is>
          <t>A 73775-2021</t>
        </is>
      </c>
      <c r="B3" s="1" t="n">
        <v>44552</v>
      </c>
      <c r="C3" s="1" t="n">
        <v>45184</v>
      </c>
      <c r="D3" t="inlineStr">
        <is>
          <t>ÖREBRO LÄN</t>
        </is>
      </c>
      <c r="E3" t="inlineStr">
        <is>
          <t>KUMLA</t>
        </is>
      </c>
      <c r="F3" t="inlineStr">
        <is>
          <t>Kommuner</t>
        </is>
      </c>
      <c r="G3" t="n">
        <v>7.7</v>
      </c>
      <c r="H3" t="n">
        <v>3</v>
      </c>
      <c r="I3" t="n">
        <v>1</v>
      </c>
      <c r="J3" t="n">
        <v>3</v>
      </c>
      <c r="K3" t="n">
        <v>0</v>
      </c>
      <c r="L3" t="n">
        <v>0</v>
      </c>
      <c r="M3" t="n">
        <v>0</v>
      </c>
      <c r="N3" t="n">
        <v>0</v>
      </c>
      <c r="O3" t="n">
        <v>3</v>
      </c>
      <c r="P3" t="n">
        <v>0</v>
      </c>
      <c r="Q3" t="n">
        <v>4</v>
      </c>
      <c r="R3" s="2" t="inlineStr">
        <is>
          <t>Entita
Grönsångare
Mindre hackspett
Tibast</t>
        </is>
      </c>
      <c r="S3">
        <f>HYPERLINK("https://klasma.github.io/Logging_KUMLA/artfynd/A 73775-2021.xlsx")</f>
        <v/>
      </c>
      <c r="T3">
        <f>HYPERLINK("https://klasma.github.io/Logging_KUMLA/kartor/A 73775-2021.png")</f>
        <v/>
      </c>
      <c r="V3">
        <f>HYPERLINK("https://klasma.github.io/Logging_KUMLA/klagomål/A 73775-2021.docx")</f>
        <v/>
      </c>
      <c r="W3">
        <f>HYPERLINK("https://klasma.github.io/Logging_KUMLA/klagomålsmail/A 73775-2021.docx")</f>
        <v/>
      </c>
      <c r="X3">
        <f>HYPERLINK("https://klasma.github.io/Logging_KUMLA/tillsyn/A 73775-2021.docx")</f>
        <v/>
      </c>
      <c r="Y3">
        <f>HYPERLINK("https://klasma.github.io/Logging_KUMLA/tillsynsmail/A 73775-2021.docx")</f>
        <v/>
      </c>
    </row>
    <row r="4" ht="15" customHeight="1">
      <c r="A4" t="inlineStr">
        <is>
          <t>A 54373-2022</t>
        </is>
      </c>
      <c r="B4" s="1" t="n">
        <v>44879</v>
      </c>
      <c r="C4" s="1" t="n">
        <v>45184</v>
      </c>
      <c r="D4" t="inlineStr">
        <is>
          <t>ÖREBRO LÄN</t>
        </is>
      </c>
      <c r="E4" t="inlineStr">
        <is>
          <t>KUMLA</t>
        </is>
      </c>
      <c r="F4" t="inlineStr">
        <is>
          <t>Kommuner</t>
        </is>
      </c>
      <c r="G4" t="n">
        <v>0.6</v>
      </c>
      <c r="H4" t="n">
        <v>1</v>
      </c>
      <c r="I4" t="n">
        <v>0</v>
      </c>
      <c r="J4" t="n">
        <v>1</v>
      </c>
      <c r="K4" t="n">
        <v>1</v>
      </c>
      <c r="L4" t="n">
        <v>0</v>
      </c>
      <c r="M4" t="n">
        <v>0</v>
      </c>
      <c r="N4" t="n">
        <v>0</v>
      </c>
      <c r="O4" t="n">
        <v>2</v>
      </c>
      <c r="P4" t="n">
        <v>1</v>
      </c>
      <c r="Q4" t="n">
        <v>3</v>
      </c>
      <c r="R4" s="2" t="inlineStr">
        <is>
          <t>Ruttaggsvamp
Blå taggsvamp
Gullviva</t>
        </is>
      </c>
      <c r="S4">
        <f>HYPERLINK("https://klasma.github.io/Logging_KUMLA/artfynd/A 54373-2022.xlsx")</f>
        <v/>
      </c>
      <c r="T4">
        <f>HYPERLINK("https://klasma.github.io/Logging_KUMLA/kartor/A 54373-2022.png")</f>
        <v/>
      </c>
      <c r="V4">
        <f>HYPERLINK("https://klasma.github.io/Logging_KUMLA/klagomål/A 54373-2022.docx")</f>
        <v/>
      </c>
      <c r="W4">
        <f>HYPERLINK("https://klasma.github.io/Logging_KUMLA/klagomålsmail/A 54373-2022.docx")</f>
        <v/>
      </c>
      <c r="X4">
        <f>HYPERLINK("https://klasma.github.io/Logging_KUMLA/tillsyn/A 54373-2022.docx")</f>
        <v/>
      </c>
      <c r="Y4">
        <f>HYPERLINK("https://klasma.github.io/Logging_KUMLA/tillsynsmail/A 54373-2022.docx")</f>
        <v/>
      </c>
    </row>
    <row r="5" ht="15" customHeight="1">
      <c r="A5" t="inlineStr">
        <is>
          <t>A 31052-2020</t>
        </is>
      </c>
      <c r="B5" s="1" t="n">
        <v>44008</v>
      </c>
      <c r="C5" s="1" t="n">
        <v>45184</v>
      </c>
      <c r="D5" t="inlineStr">
        <is>
          <t>ÖREBRO LÄN</t>
        </is>
      </c>
      <c r="E5" t="inlineStr">
        <is>
          <t>KUMLA</t>
        </is>
      </c>
      <c r="F5" t="inlineStr">
        <is>
          <t>Kommuner</t>
        </is>
      </c>
      <c r="G5" t="n">
        <v>5.5</v>
      </c>
      <c r="H5" t="n">
        <v>0</v>
      </c>
      <c r="I5" t="n">
        <v>0</v>
      </c>
      <c r="J5" t="n">
        <v>1</v>
      </c>
      <c r="K5" t="n">
        <v>0</v>
      </c>
      <c r="L5" t="n">
        <v>1</v>
      </c>
      <c r="M5" t="n">
        <v>0</v>
      </c>
      <c r="N5" t="n">
        <v>0</v>
      </c>
      <c r="O5" t="n">
        <v>2</v>
      </c>
      <c r="P5" t="n">
        <v>1</v>
      </c>
      <c r="Q5" t="n">
        <v>2</v>
      </c>
      <c r="R5" s="2" t="inlineStr">
        <is>
          <t>Ask
Dånvivel</t>
        </is>
      </c>
      <c r="S5">
        <f>HYPERLINK("https://klasma.github.io/Logging_KUMLA/artfynd/A 31052-2020.xlsx")</f>
        <v/>
      </c>
      <c r="T5">
        <f>HYPERLINK("https://klasma.github.io/Logging_KUMLA/kartor/A 31052-2020.png")</f>
        <v/>
      </c>
      <c r="V5">
        <f>HYPERLINK("https://klasma.github.io/Logging_KUMLA/klagomål/A 31052-2020.docx")</f>
        <v/>
      </c>
      <c r="W5">
        <f>HYPERLINK("https://klasma.github.io/Logging_KUMLA/klagomålsmail/A 31052-2020.docx")</f>
        <v/>
      </c>
      <c r="X5">
        <f>HYPERLINK("https://klasma.github.io/Logging_KUMLA/tillsyn/A 31052-2020.docx")</f>
        <v/>
      </c>
      <c r="Y5">
        <f>HYPERLINK("https://klasma.github.io/Logging_KUMLA/tillsynsmail/A 31052-2020.docx")</f>
        <v/>
      </c>
    </row>
    <row r="6" ht="15" customHeight="1">
      <c r="A6" t="inlineStr">
        <is>
          <t>A 6574-2019</t>
        </is>
      </c>
      <c r="B6" s="1" t="n">
        <v>43488</v>
      </c>
      <c r="C6" s="1" t="n">
        <v>45184</v>
      </c>
      <c r="D6" t="inlineStr">
        <is>
          <t>ÖREBRO LÄN</t>
        </is>
      </c>
      <c r="E6" t="inlineStr">
        <is>
          <t>KUMLA</t>
        </is>
      </c>
      <c r="F6" t="inlineStr">
        <is>
          <t>Kommuner</t>
        </is>
      </c>
      <c r="G6" t="n">
        <v>3</v>
      </c>
      <c r="H6" t="n">
        <v>1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1</v>
      </c>
      <c r="R6" s="2" t="inlineStr">
        <is>
          <t>Gulsparv</t>
        </is>
      </c>
      <c r="S6">
        <f>HYPERLINK("https://klasma.github.io/Logging_KUMLA/artfynd/A 6574-2019.xlsx")</f>
        <v/>
      </c>
      <c r="T6">
        <f>HYPERLINK("https://klasma.github.io/Logging_KUMLA/kartor/A 6574-2019.png")</f>
        <v/>
      </c>
      <c r="V6">
        <f>HYPERLINK("https://klasma.github.io/Logging_KUMLA/klagomål/A 6574-2019.docx")</f>
        <v/>
      </c>
      <c r="W6">
        <f>HYPERLINK("https://klasma.github.io/Logging_KUMLA/klagomålsmail/A 6574-2019.docx")</f>
        <v/>
      </c>
      <c r="X6">
        <f>HYPERLINK("https://klasma.github.io/Logging_KUMLA/tillsyn/A 6574-2019.docx")</f>
        <v/>
      </c>
      <c r="Y6">
        <f>HYPERLINK("https://klasma.github.io/Logging_KUMLA/tillsynsmail/A 6574-2019.docx")</f>
        <v/>
      </c>
    </row>
    <row r="7" ht="15" customHeight="1">
      <c r="A7" t="inlineStr">
        <is>
          <t>A 39495-2018</t>
        </is>
      </c>
      <c r="B7" s="1" t="n">
        <v>43341</v>
      </c>
      <c r="C7" s="1" t="n">
        <v>45184</v>
      </c>
      <c r="D7" t="inlineStr">
        <is>
          <t>ÖREBRO LÄN</t>
        </is>
      </c>
      <c r="E7" t="inlineStr">
        <is>
          <t>KUMLA</t>
        </is>
      </c>
      <c r="G7" t="n">
        <v>0.9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47998-2018</t>
        </is>
      </c>
      <c r="B8" s="1" t="n">
        <v>43370</v>
      </c>
      <c r="C8" s="1" t="n">
        <v>45184</v>
      </c>
      <c r="D8" t="inlineStr">
        <is>
          <t>ÖREBRO LÄN</t>
        </is>
      </c>
      <c r="E8" t="inlineStr">
        <is>
          <t>KUMLA</t>
        </is>
      </c>
      <c r="G8" t="n">
        <v>5.2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51056-2018</t>
        </is>
      </c>
      <c r="B9" s="1" t="n">
        <v>43377</v>
      </c>
      <c r="C9" s="1" t="n">
        <v>45184</v>
      </c>
      <c r="D9" t="inlineStr">
        <is>
          <t>ÖREBRO LÄN</t>
        </is>
      </c>
      <c r="E9" t="inlineStr">
        <is>
          <t>KUMLA</t>
        </is>
      </c>
      <c r="G9" t="n">
        <v>3.5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51053-2018</t>
        </is>
      </c>
      <c r="B10" s="1" t="n">
        <v>43377</v>
      </c>
      <c r="C10" s="1" t="n">
        <v>45184</v>
      </c>
      <c r="D10" t="inlineStr">
        <is>
          <t>ÖREBRO LÄN</t>
        </is>
      </c>
      <c r="E10" t="inlineStr">
        <is>
          <t>KUMLA</t>
        </is>
      </c>
      <c r="G10" t="n">
        <v>2.6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68424-2018</t>
        </is>
      </c>
      <c r="B11" s="1" t="n">
        <v>43438</v>
      </c>
      <c r="C11" s="1" t="n">
        <v>45184</v>
      </c>
      <c r="D11" t="inlineStr">
        <is>
          <t>ÖREBRO LÄN</t>
        </is>
      </c>
      <c r="E11" t="inlineStr">
        <is>
          <t>KUMLA</t>
        </is>
      </c>
      <c r="G11" t="n">
        <v>5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68101-2018</t>
        </is>
      </c>
      <c r="B12" s="1" t="n">
        <v>43441</v>
      </c>
      <c r="C12" s="1" t="n">
        <v>45184</v>
      </c>
      <c r="D12" t="inlineStr">
        <is>
          <t>ÖREBRO LÄN</t>
        </is>
      </c>
      <c r="E12" t="inlineStr">
        <is>
          <t>KUMLA</t>
        </is>
      </c>
      <c r="F12" t="inlineStr">
        <is>
          <t>Kyrkan</t>
        </is>
      </c>
      <c r="G12" t="n">
        <v>8.699999999999999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68138-2018</t>
        </is>
      </c>
      <c r="B13" s="1" t="n">
        <v>43441</v>
      </c>
      <c r="C13" s="1" t="n">
        <v>45184</v>
      </c>
      <c r="D13" t="inlineStr">
        <is>
          <t>ÖREBRO LÄN</t>
        </is>
      </c>
      <c r="E13" t="inlineStr">
        <is>
          <t>KUMLA</t>
        </is>
      </c>
      <c r="F13" t="inlineStr">
        <is>
          <t>Kyrkan</t>
        </is>
      </c>
      <c r="G13" t="n">
        <v>2.7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5059-2019</t>
        </is>
      </c>
      <c r="B14" s="1" t="n">
        <v>43487</v>
      </c>
      <c r="C14" s="1" t="n">
        <v>45184</v>
      </c>
      <c r="D14" t="inlineStr">
        <is>
          <t>ÖREBRO LÄN</t>
        </is>
      </c>
      <c r="E14" t="inlineStr">
        <is>
          <t>KUMLA</t>
        </is>
      </c>
      <c r="G14" t="n">
        <v>0.6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6532-2019</t>
        </is>
      </c>
      <c r="B15" s="1" t="n">
        <v>43487</v>
      </c>
      <c r="C15" s="1" t="n">
        <v>45184</v>
      </c>
      <c r="D15" t="inlineStr">
        <is>
          <t>ÖREBRO LÄN</t>
        </is>
      </c>
      <c r="E15" t="inlineStr">
        <is>
          <t>KUMLA</t>
        </is>
      </c>
      <c r="G15" t="n">
        <v>1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12279-2019</t>
        </is>
      </c>
      <c r="B16" s="1" t="n">
        <v>43523</v>
      </c>
      <c r="C16" s="1" t="n">
        <v>45184</v>
      </c>
      <c r="D16" t="inlineStr">
        <is>
          <t>ÖREBRO LÄN</t>
        </is>
      </c>
      <c r="E16" t="inlineStr">
        <is>
          <t>KUMLA</t>
        </is>
      </c>
      <c r="F16" t="inlineStr">
        <is>
          <t>Kyrkan</t>
        </is>
      </c>
      <c r="G16" t="n">
        <v>4.3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14560-2019</t>
        </is>
      </c>
      <c r="B17" s="1" t="n">
        <v>43537</v>
      </c>
      <c r="C17" s="1" t="n">
        <v>45184</v>
      </c>
      <c r="D17" t="inlineStr">
        <is>
          <t>ÖREBRO LÄN</t>
        </is>
      </c>
      <c r="E17" t="inlineStr">
        <is>
          <t>KUMLA</t>
        </is>
      </c>
      <c r="G17" t="n">
        <v>2.8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14884-2019</t>
        </is>
      </c>
      <c r="B18" s="1" t="n">
        <v>43538</v>
      </c>
      <c r="C18" s="1" t="n">
        <v>45184</v>
      </c>
      <c r="D18" t="inlineStr">
        <is>
          <t>ÖREBRO LÄN</t>
        </is>
      </c>
      <c r="E18" t="inlineStr">
        <is>
          <t>KUMLA</t>
        </is>
      </c>
      <c r="G18" t="n">
        <v>1.2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16236-2019</t>
        </is>
      </c>
      <c r="B19" s="1" t="n">
        <v>43545</v>
      </c>
      <c r="C19" s="1" t="n">
        <v>45184</v>
      </c>
      <c r="D19" t="inlineStr">
        <is>
          <t>ÖREBRO LÄN</t>
        </is>
      </c>
      <c r="E19" t="inlineStr">
        <is>
          <t>KUMLA</t>
        </is>
      </c>
      <c r="G19" t="n">
        <v>6.5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22864-2019</t>
        </is>
      </c>
      <c r="B20" s="1" t="n">
        <v>43591</v>
      </c>
      <c r="C20" s="1" t="n">
        <v>45184</v>
      </c>
      <c r="D20" t="inlineStr">
        <is>
          <t>ÖREBRO LÄN</t>
        </is>
      </c>
      <c r="E20" t="inlineStr">
        <is>
          <t>KUMLA</t>
        </is>
      </c>
      <c r="G20" t="n">
        <v>1.7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24046-2019</t>
        </is>
      </c>
      <c r="B21" s="1" t="n">
        <v>43598</v>
      </c>
      <c r="C21" s="1" t="n">
        <v>45184</v>
      </c>
      <c r="D21" t="inlineStr">
        <is>
          <t>ÖREBRO LÄN</t>
        </is>
      </c>
      <c r="E21" t="inlineStr">
        <is>
          <t>KUMLA</t>
        </is>
      </c>
      <c r="G21" t="n">
        <v>2.7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26802-2019</t>
        </is>
      </c>
      <c r="B22" s="1" t="n">
        <v>43613</v>
      </c>
      <c r="C22" s="1" t="n">
        <v>45184</v>
      </c>
      <c r="D22" t="inlineStr">
        <is>
          <t>ÖREBRO LÄN</t>
        </is>
      </c>
      <c r="E22" t="inlineStr">
        <is>
          <t>KUMLA</t>
        </is>
      </c>
      <c r="G22" t="n">
        <v>1.5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34578-2019</t>
        </is>
      </c>
      <c r="B23" s="1" t="n">
        <v>43647</v>
      </c>
      <c r="C23" s="1" t="n">
        <v>45184</v>
      </c>
      <c r="D23" t="inlineStr">
        <is>
          <t>ÖREBRO LÄN</t>
        </is>
      </c>
      <c r="E23" t="inlineStr">
        <is>
          <t>KUMLA</t>
        </is>
      </c>
      <c r="G23" t="n">
        <v>1.3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51450-2019</t>
        </is>
      </c>
      <c r="B24" s="1" t="n">
        <v>43733</v>
      </c>
      <c r="C24" s="1" t="n">
        <v>45184</v>
      </c>
      <c r="D24" t="inlineStr">
        <is>
          <t>ÖREBRO LÄN</t>
        </is>
      </c>
      <c r="E24" t="inlineStr">
        <is>
          <t>KUMLA</t>
        </is>
      </c>
      <c r="F24" t="inlineStr">
        <is>
          <t>Kommuner</t>
        </is>
      </c>
      <c r="G24" t="n">
        <v>11.1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53337-2019</t>
        </is>
      </c>
      <c r="B25" s="1" t="n">
        <v>43748</v>
      </c>
      <c r="C25" s="1" t="n">
        <v>45184</v>
      </c>
      <c r="D25" t="inlineStr">
        <is>
          <t>ÖREBRO LÄN</t>
        </is>
      </c>
      <c r="E25" t="inlineStr">
        <is>
          <t>KUMLA</t>
        </is>
      </c>
      <c r="G25" t="n">
        <v>3.3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58679-2019</t>
        </is>
      </c>
      <c r="B26" s="1" t="n">
        <v>43767</v>
      </c>
      <c r="C26" s="1" t="n">
        <v>45184</v>
      </c>
      <c r="D26" t="inlineStr">
        <is>
          <t>ÖREBRO LÄN</t>
        </is>
      </c>
      <c r="E26" t="inlineStr">
        <is>
          <t>KUMLA</t>
        </is>
      </c>
      <c r="G26" t="n">
        <v>1.5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59958-2019</t>
        </is>
      </c>
      <c r="B27" s="1" t="n">
        <v>43775</v>
      </c>
      <c r="C27" s="1" t="n">
        <v>45184</v>
      </c>
      <c r="D27" t="inlineStr">
        <is>
          <t>ÖREBRO LÄN</t>
        </is>
      </c>
      <c r="E27" t="inlineStr">
        <is>
          <t>KUMLA</t>
        </is>
      </c>
      <c r="G27" t="n">
        <v>7.9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59972-2019</t>
        </is>
      </c>
      <c r="B28" s="1" t="n">
        <v>43777</v>
      </c>
      <c r="C28" s="1" t="n">
        <v>45184</v>
      </c>
      <c r="D28" t="inlineStr">
        <is>
          <t>ÖREBRO LÄN</t>
        </is>
      </c>
      <c r="E28" t="inlineStr">
        <is>
          <t>KUMLA</t>
        </is>
      </c>
      <c r="G28" t="n">
        <v>4.9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61583-2019</t>
        </is>
      </c>
      <c r="B29" s="1" t="n">
        <v>43784</v>
      </c>
      <c r="C29" s="1" t="n">
        <v>45184</v>
      </c>
      <c r="D29" t="inlineStr">
        <is>
          <t>ÖREBRO LÄN</t>
        </is>
      </c>
      <c r="E29" t="inlineStr">
        <is>
          <t>KUMLA</t>
        </is>
      </c>
      <c r="G29" t="n">
        <v>2.8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341-2020</t>
        </is>
      </c>
      <c r="B30" s="1" t="n">
        <v>43826</v>
      </c>
      <c r="C30" s="1" t="n">
        <v>45184</v>
      </c>
      <c r="D30" t="inlineStr">
        <is>
          <t>ÖREBRO LÄN</t>
        </is>
      </c>
      <c r="E30" t="inlineStr">
        <is>
          <t>KUMLA</t>
        </is>
      </c>
      <c r="G30" t="n">
        <v>3.6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1970-2020</t>
        </is>
      </c>
      <c r="B31" s="1" t="n">
        <v>43838</v>
      </c>
      <c r="C31" s="1" t="n">
        <v>45184</v>
      </c>
      <c r="D31" t="inlineStr">
        <is>
          <t>ÖREBRO LÄN</t>
        </is>
      </c>
      <c r="E31" t="inlineStr">
        <is>
          <t>KUMLA</t>
        </is>
      </c>
      <c r="G31" t="n">
        <v>2.6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5563-2020</t>
        </is>
      </c>
      <c r="B32" s="1" t="n">
        <v>43861</v>
      </c>
      <c r="C32" s="1" t="n">
        <v>45184</v>
      </c>
      <c r="D32" t="inlineStr">
        <is>
          <t>ÖREBRO LÄN</t>
        </is>
      </c>
      <c r="E32" t="inlineStr">
        <is>
          <t>KUMLA</t>
        </is>
      </c>
      <c r="G32" t="n">
        <v>6.2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5575-2020</t>
        </is>
      </c>
      <c r="B33" s="1" t="n">
        <v>43861</v>
      </c>
      <c r="C33" s="1" t="n">
        <v>45184</v>
      </c>
      <c r="D33" t="inlineStr">
        <is>
          <t>ÖREBRO LÄN</t>
        </is>
      </c>
      <c r="E33" t="inlineStr">
        <is>
          <t>KUMLA</t>
        </is>
      </c>
      <c r="G33" t="n">
        <v>5.3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6663-2020</t>
        </is>
      </c>
      <c r="B34" s="1" t="n">
        <v>43867</v>
      </c>
      <c r="C34" s="1" t="n">
        <v>45184</v>
      </c>
      <c r="D34" t="inlineStr">
        <is>
          <t>ÖREBRO LÄN</t>
        </is>
      </c>
      <c r="E34" t="inlineStr">
        <is>
          <t>KUMLA</t>
        </is>
      </c>
      <c r="G34" t="n">
        <v>8.4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13667-2020</t>
        </is>
      </c>
      <c r="B35" s="1" t="n">
        <v>43903</v>
      </c>
      <c r="C35" s="1" t="n">
        <v>45184</v>
      </c>
      <c r="D35" t="inlineStr">
        <is>
          <t>ÖREBRO LÄN</t>
        </is>
      </c>
      <c r="E35" t="inlineStr">
        <is>
          <t>KUMLA</t>
        </is>
      </c>
      <c r="G35" t="n">
        <v>1.1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14935-2020</t>
        </is>
      </c>
      <c r="B36" s="1" t="n">
        <v>43910</v>
      </c>
      <c r="C36" s="1" t="n">
        <v>45184</v>
      </c>
      <c r="D36" t="inlineStr">
        <is>
          <t>ÖREBRO LÄN</t>
        </is>
      </c>
      <c r="E36" t="inlineStr">
        <is>
          <t>KUMLA</t>
        </is>
      </c>
      <c r="G36" t="n">
        <v>3.3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31960-2020</t>
        </is>
      </c>
      <c r="B37" s="1" t="n">
        <v>44014</v>
      </c>
      <c r="C37" s="1" t="n">
        <v>45184</v>
      </c>
      <c r="D37" t="inlineStr">
        <is>
          <t>ÖREBRO LÄN</t>
        </is>
      </c>
      <c r="E37" t="inlineStr">
        <is>
          <t>KUMLA</t>
        </is>
      </c>
      <c r="G37" t="n">
        <v>0.6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34357-2020</t>
        </is>
      </c>
      <c r="B38" s="1" t="n">
        <v>44032</v>
      </c>
      <c r="C38" s="1" t="n">
        <v>45184</v>
      </c>
      <c r="D38" t="inlineStr">
        <is>
          <t>ÖREBRO LÄN</t>
        </is>
      </c>
      <c r="E38" t="inlineStr">
        <is>
          <t>KUMLA</t>
        </is>
      </c>
      <c r="G38" t="n">
        <v>1.9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37062-2020</t>
        </is>
      </c>
      <c r="B39" s="1" t="n">
        <v>44054</v>
      </c>
      <c r="C39" s="1" t="n">
        <v>45184</v>
      </c>
      <c r="D39" t="inlineStr">
        <is>
          <t>ÖREBRO LÄN</t>
        </is>
      </c>
      <c r="E39" t="inlineStr">
        <is>
          <t>KUMLA</t>
        </is>
      </c>
      <c r="G39" t="n">
        <v>2.1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42445-2020</t>
        </is>
      </c>
      <c r="B40" s="1" t="n">
        <v>44076</v>
      </c>
      <c r="C40" s="1" t="n">
        <v>45184</v>
      </c>
      <c r="D40" t="inlineStr">
        <is>
          <t>ÖREBRO LÄN</t>
        </is>
      </c>
      <c r="E40" t="inlineStr">
        <is>
          <t>KUMLA</t>
        </is>
      </c>
      <c r="G40" t="n">
        <v>2.2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44617-2020</t>
        </is>
      </c>
      <c r="B41" s="1" t="n">
        <v>44085</v>
      </c>
      <c r="C41" s="1" t="n">
        <v>45184</v>
      </c>
      <c r="D41" t="inlineStr">
        <is>
          <t>ÖREBRO LÄN</t>
        </is>
      </c>
      <c r="E41" t="inlineStr">
        <is>
          <t>KUMLA</t>
        </is>
      </c>
      <c r="G41" t="n">
        <v>3.1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51604-2020</t>
        </is>
      </c>
      <c r="B42" s="1" t="n">
        <v>44109</v>
      </c>
      <c r="C42" s="1" t="n">
        <v>45184</v>
      </c>
      <c r="D42" t="inlineStr">
        <is>
          <t>ÖREBRO LÄN</t>
        </is>
      </c>
      <c r="E42" t="inlineStr">
        <is>
          <t>KUMLA</t>
        </is>
      </c>
      <c r="G42" t="n">
        <v>2.4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51599-2020</t>
        </is>
      </c>
      <c r="B43" s="1" t="n">
        <v>44109</v>
      </c>
      <c r="C43" s="1" t="n">
        <v>45184</v>
      </c>
      <c r="D43" t="inlineStr">
        <is>
          <t>ÖREBRO LÄN</t>
        </is>
      </c>
      <c r="E43" t="inlineStr">
        <is>
          <t>KUMLA</t>
        </is>
      </c>
      <c r="G43" t="n">
        <v>1.8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59191-2020</t>
        </is>
      </c>
      <c r="B44" s="1" t="n">
        <v>44147</v>
      </c>
      <c r="C44" s="1" t="n">
        <v>45184</v>
      </c>
      <c r="D44" t="inlineStr">
        <is>
          <t>ÖREBRO LÄN</t>
        </is>
      </c>
      <c r="E44" t="inlineStr">
        <is>
          <t>KUMLA</t>
        </is>
      </c>
      <c r="G44" t="n">
        <v>1.5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59444-2020</t>
        </is>
      </c>
      <c r="B45" s="1" t="n">
        <v>44148</v>
      </c>
      <c r="C45" s="1" t="n">
        <v>45184</v>
      </c>
      <c r="D45" t="inlineStr">
        <is>
          <t>ÖREBRO LÄN</t>
        </is>
      </c>
      <c r="E45" t="inlineStr">
        <is>
          <t>KUMLA</t>
        </is>
      </c>
      <c r="G45" t="n">
        <v>1.5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62943-2020</t>
        </is>
      </c>
      <c r="B46" s="1" t="n">
        <v>44161</v>
      </c>
      <c r="C46" s="1" t="n">
        <v>45184</v>
      </c>
      <c r="D46" t="inlineStr">
        <is>
          <t>ÖREBRO LÄN</t>
        </is>
      </c>
      <c r="E46" t="inlineStr">
        <is>
          <t>KUMLA</t>
        </is>
      </c>
      <c r="G46" t="n">
        <v>2.4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3915-2021</t>
        </is>
      </c>
      <c r="B47" s="1" t="n">
        <v>44222</v>
      </c>
      <c r="C47" s="1" t="n">
        <v>45184</v>
      </c>
      <c r="D47" t="inlineStr">
        <is>
          <t>ÖREBRO LÄN</t>
        </is>
      </c>
      <c r="E47" t="inlineStr">
        <is>
          <t>KUMLA</t>
        </is>
      </c>
      <c r="G47" t="n">
        <v>2.1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6071-2021</t>
        </is>
      </c>
      <c r="B48" s="1" t="n">
        <v>44232</v>
      </c>
      <c r="C48" s="1" t="n">
        <v>45184</v>
      </c>
      <c r="D48" t="inlineStr">
        <is>
          <t>ÖREBRO LÄN</t>
        </is>
      </c>
      <c r="E48" t="inlineStr">
        <is>
          <t>KUMLA</t>
        </is>
      </c>
      <c r="G48" t="n">
        <v>3.8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30835-2021</t>
        </is>
      </c>
      <c r="B49" s="1" t="n">
        <v>44365</v>
      </c>
      <c r="C49" s="1" t="n">
        <v>45184</v>
      </c>
      <c r="D49" t="inlineStr">
        <is>
          <t>ÖREBRO LÄN</t>
        </is>
      </c>
      <c r="E49" t="inlineStr">
        <is>
          <t>KUMLA</t>
        </is>
      </c>
      <c r="G49" t="n">
        <v>0.9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30864-2021</t>
        </is>
      </c>
      <c r="B50" s="1" t="n">
        <v>44365</v>
      </c>
      <c r="C50" s="1" t="n">
        <v>45184</v>
      </c>
      <c r="D50" t="inlineStr">
        <is>
          <t>ÖREBRO LÄN</t>
        </is>
      </c>
      <c r="E50" t="inlineStr">
        <is>
          <t>KUMLA</t>
        </is>
      </c>
      <c r="G50" t="n">
        <v>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43262-2021</t>
        </is>
      </c>
      <c r="B51" s="1" t="n">
        <v>44432</v>
      </c>
      <c r="C51" s="1" t="n">
        <v>45184</v>
      </c>
      <c r="D51" t="inlineStr">
        <is>
          <t>ÖREBRO LÄN</t>
        </is>
      </c>
      <c r="E51" t="inlineStr">
        <is>
          <t>KUMLA</t>
        </is>
      </c>
      <c r="G51" t="n">
        <v>0.5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49616-2021</t>
        </is>
      </c>
      <c r="B52" s="1" t="n">
        <v>44455</v>
      </c>
      <c r="C52" s="1" t="n">
        <v>45184</v>
      </c>
      <c r="D52" t="inlineStr">
        <is>
          <t>ÖREBRO LÄN</t>
        </is>
      </c>
      <c r="E52" t="inlineStr">
        <is>
          <t>KUMLA</t>
        </is>
      </c>
      <c r="G52" t="n">
        <v>3.8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55146-2021</t>
        </is>
      </c>
      <c r="B53" s="1" t="n">
        <v>44474</v>
      </c>
      <c r="C53" s="1" t="n">
        <v>45184</v>
      </c>
      <c r="D53" t="inlineStr">
        <is>
          <t>ÖREBRO LÄN</t>
        </is>
      </c>
      <c r="E53" t="inlineStr">
        <is>
          <t>KUMLA</t>
        </is>
      </c>
      <c r="G53" t="n">
        <v>3.1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55765-2021</t>
        </is>
      </c>
      <c r="B54" s="1" t="n">
        <v>44476</v>
      </c>
      <c r="C54" s="1" t="n">
        <v>45184</v>
      </c>
      <c r="D54" t="inlineStr">
        <is>
          <t>ÖREBRO LÄN</t>
        </is>
      </c>
      <c r="E54" t="inlineStr">
        <is>
          <t>KUMLA</t>
        </is>
      </c>
      <c r="G54" t="n">
        <v>3.6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69230-2021</t>
        </is>
      </c>
      <c r="B55" s="1" t="n">
        <v>44531</v>
      </c>
      <c r="C55" s="1" t="n">
        <v>45184</v>
      </c>
      <c r="D55" t="inlineStr">
        <is>
          <t>ÖREBRO LÄN</t>
        </is>
      </c>
      <c r="E55" t="inlineStr">
        <is>
          <t>KUMLA</t>
        </is>
      </c>
      <c r="F55" t="inlineStr">
        <is>
          <t>Kommuner</t>
        </is>
      </c>
      <c r="G55" t="n">
        <v>1.1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2954-2022</t>
        </is>
      </c>
      <c r="B56" s="1" t="n">
        <v>44581</v>
      </c>
      <c r="C56" s="1" t="n">
        <v>45184</v>
      </c>
      <c r="D56" t="inlineStr">
        <is>
          <t>ÖREBRO LÄN</t>
        </is>
      </c>
      <c r="E56" t="inlineStr">
        <is>
          <t>KUMLA</t>
        </is>
      </c>
      <c r="G56" t="n">
        <v>1.2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5781-2022</t>
        </is>
      </c>
      <c r="B57" s="1" t="n">
        <v>44596</v>
      </c>
      <c r="C57" s="1" t="n">
        <v>45184</v>
      </c>
      <c r="D57" t="inlineStr">
        <is>
          <t>ÖREBRO LÄN</t>
        </is>
      </c>
      <c r="E57" t="inlineStr">
        <is>
          <t>KUMLA</t>
        </is>
      </c>
      <c r="G57" t="n">
        <v>4.8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6579-2022</t>
        </is>
      </c>
      <c r="B58" s="1" t="n">
        <v>44601</v>
      </c>
      <c r="C58" s="1" t="n">
        <v>45184</v>
      </c>
      <c r="D58" t="inlineStr">
        <is>
          <t>ÖREBRO LÄN</t>
        </is>
      </c>
      <c r="E58" t="inlineStr">
        <is>
          <t>KUMLA</t>
        </is>
      </c>
      <c r="G58" t="n">
        <v>1.4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24077-2022</t>
        </is>
      </c>
      <c r="B59" s="1" t="n">
        <v>44723</v>
      </c>
      <c r="C59" s="1" t="n">
        <v>45184</v>
      </c>
      <c r="D59" t="inlineStr">
        <is>
          <t>ÖREBRO LÄN</t>
        </is>
      </c>
      <c r="E59" t="inlineStr">
        <is>
          <t>KUMLA</t>
        </is>
      </c>
      <c r="G59" t="n">
        <v>1.1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27148-2022</t>
        </is>
      </c>
      <c r="B60" s="1" t="n">
        <v>44741</v>
      </c>
      <c r="C60" s="1" t="n">
        <v>45184</v>
      </c>
      <c r="D60" t="inlineStr">
        <is>
          <t>ÖREBRO LÄN</t>
        </is>
      </c>
      <c r="E60" t="inlineStr">
        <is>
          <t>KUMLA</t>
        </is>
      </c>
      <c r="G60" t="n">
        <v>3.1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32725-2022</t>
        </is>
      </c>
      <c r="B61" s="1" t="n">
        <v>44783</v>
      </c>
      <c r="C61" s="1" t="n">
        <v>45184</v>
      </c>
      <c r="D61" t="inlineStr">
        <is>
          <t>ÖREBRO LÄN</t>
        </is>
      </c>
      <c r="E61" t="inlineStr">
        <is>
          <t>KUMLA</t>
        </is>
      </c>
      <c r="G61" t="n">
        <v>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32859-2022</t>
        </is>
      </c>
      <c r="B62" s="1" t="n">
        <v>44784</v>
      </c>
      <c r="C62" s="1" t="n">
        <v>45184</v>
      </c>
      <c r="D62" t="inlineStr">
        <is>
          <t>ÖREBRO LÄN</t>
        </is>
      </c>
      <c r="E62" t="inlineStr">
        <is>
          <t>KUMLA</t>
        </is>
      </c>
      <c r="G62" t="n">
        <v>2.5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32864-2022</t>
        </is>
      </c>
      <c r="B63" s="1" t="n">
        <v>44784</v>
      </c>
      <c r="C63" s="1" t="n">
        <v>45184</v>
      </c>
      <c r="D63" t="inlineStr">
        <is>
          <t>ÖREBRO LÄN</t>
        </is>
      </c>
      <c r="E63" t="inlineStr">
        <is>
          <t>KUMLA</t>
        </is>
      </c>
      <c r="G63" t="n">
        <v>4.5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43706-2022</t>
        </is>
      </c>
      <c r="B64" s="1" t="n">
        <v>44837</v>
      </c>
      <c r="C64" s="1" t="n">
        <v>45184</v>
      </c>
      <c r="D64" t="inlineStr">
        <is>
          <t>ÖREBRO LÄN</t>
        </is>
      </c>
      <c r="E64" t="inlineStr">
        <is>
          <t>KUMLA</t>
        </is>
      </c>
      <c r="G64" t="n">
        <v>3.7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55442-2022</t>
        </is>
      </c>
      <c r="B65" s="1" t="n">
        <v>44887</v>
      </c>
      <c r="C65" s="1" t="n">
        <v>45184</v>
      </c>
      <c r="D65" t="inlineStr">
        <is>
          <t>ÖREBRO LÄN</t>
        </is>
      </c>
      <c r="E65" t="inlineStr">
        <is>
          <t>KUMLA</t>
        </is>
      </c>
      <c r="G65" t="n">
        <v>3.2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58140-2022</t>
        </is>
      </c>
      <c r="B66" s="1" t="n">
        <v>44900</v>
      </c>
      <c r="C66" s="1" t="n">
        <v>45184</v>
      </c>
      <c r="D66" t="inlineStr">
        <is>
          <t>ÖREBRO LÄN</t>
        </is>
      </c>
      <c r="E66" t="inlineStr">
        <is>
          <t>KUMLA</t>
        </is>
      </c>
      <c r="G66" t="n">
        <v>2.1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1478-2023</t>
        </is>
      </c>
      <c r="B67" s="1" t="n">
        <v>44937</v>
      </c>
      <c r="C67" s="1" t="n">
        <v>45184</v>
      </c>
      <c r="D67" t="inlineStr">
        <is>
          <t>ÖREBRO LÄN</t>
        </is>
      </c>
      <c r="E67" t="inlineStr">
        <is>
          <t>KUMLA</t>
        </is>
      </c>
      <c r="G67" t="n">
        <v>1.9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2779-2023</t>
        </is>
      </c>
      <c r="B68" s="1" t="n">
        <v>44944</v>
      </c>
      <c r="C68" s="1" t="n">
        <v>45184</v>
      </c>
      <c r="D68" t="inlineStr">
        <is>
          <t>ÖREBRO LÄN</t>
        </is>
      </c>
      <c r="E68" t="inlineStr">
        <is>
          <t>KUMLA</t>
        </is>
      </c>
      <c r="G68" t="n">
        <v>20.4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3872-2023</t>
        </is>
      </c>
      <c r="B69" s="1" t="n">
        <v>44951</v>
      </c>
      <c r="C69" s="1" t="n">
        <v>45184</v>
      </c>
      <c r="D69" t="inlineStr">
        <is>
          <t>ÖREBRO LÄN</t>
        </is>
      </c>
      <c r="E69" t="inlineStr">
        <is>
          <t>KUMLA</t>
        </is>
      </c>
      <c r="G69" t="n">
        <v>4.4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3873-2023</t>
        </is>
      </c>
      <c r="B70" s="1" t="n">
        <v>44951</v>
      </c>
      <c r="C70" s="1" t="n">
        <v>45184</v>
      </c>
      <c r="D70" t="inlineStr">
        <is>
          <t>ÖREBRO LÄN</t>
        </is>
      </c>
      <c r="E70" t="inlineStr">
        <is>
          <t>KUMLA</t>
        </is>
      </c>
      <c r="G70" t="n">
        <v>1.7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8612-2023</t>
        </is>
      </c>
      <c r="B71" s="1" t="n">
        <v>44977</v>
      </c>
      <c r="C71" s="1" t="n">
        <v>45184</v>
      </c>
      <c r="D71" t="inlineStr">
        <is>
          <t>ÖREBRO LÄN</t>
        </is>
      </c>
      <c r="E71" t="inlineStr">
        <is>
          <t>KUMLA</t>
        </is>
      </c>
      <c r="G71" t="n">
        <v>0.2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15356-2023</t>
        </is>
      </c>
      <c r="B72" s="1" t="n">
        <v>45019</v>
      </c>
      <c r="C72" s="1" t="n">
        <v>45184</v>
      </c>
      <c r="D72" t="inlineStr">
        <is>
          <t>ÖREBRO LÄN</t>
        </is>
      </c>
      <c r="E72" t="inlineStr">
        <is>
          <t>KUMLA</t>
        </is>
      </c>
      <c r="G72" t="n">
        <v>1.3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16132-2023</t>
        </is>
      </c>
      <c r="B73" s="1" t="n">
        <v>45027</v>
      </c>
      <c r="C73" s="1" t="n">
        <v>45184</v>
      </c>
      <c r="D73" t="inlineStr">
        <is>
          <t>ÖREBRO LÄN</t>
        </is>
      </c>
      <c r="E73" t="inlineStr">
        <is>
          <t>KUMLA</t>
        </is>
      </c>
      <c r="G73" t="n">
        <v>2.7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21937-2023</t>
        </is>
      </c>
      <c r="B74" s="1" t="n">
        <v>45068</v>
      </c>
      <c r="C74" s="1" t="n">
        <v>45184</v>
      </c>
      <c r="D74" t="inlineStr">
        <is>
          <t>ÖREBRO LÄN</t>
        </is>
      </c>
      <c r="E74" t="inlineStr">
        <is>
          <t>KUMLA</t>
        </is>
      </c>
      <c r="G74" t="n">
        <v>6.1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29680-2023</t>
        </is>
      </c>
      <c r="B75" s="1" t="n">
        <v>45098</v>
      </c>
      <c r="C75" s="1" t="n">
        <v>45184</v>
      </c>
      <c r="D75" t="inlineStr">
        <is>
          <t>ÖREBRO LÄN</t>
        </is>
      </c>
      <c r="E75" t="inlineStr">
        <is>
          <t>KUMLA</t>
        </is>
      </c>
      <c r="G75" t="n">
        <v>0.8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35641-2023</t>
        </is>
      </c>
      <c r="B76" s="1" t="n">
        <v>45147</v>
      </c>
      <c r="C76" s="1" t="n">
        <v>45184</v>
      </c>
      <c r="D76" t="inlineStr">
        <is>
          <t>ÖREBRO LÄN</t>
        </is>
      </c>
      <c r="E76" t="inlineStr">
        <is>
          <t>KUMLA</t>
        </is>
      </c>
      <c r="G76" t="n">
        <v>1.1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40042-2023</t>
        </is>
      </c>
      <c r="B77" s="1" t="n">
        <v>45167</v>
      </c>
      <c r="C77" s="1" t="n">
        <v>45184</v>
      </c>
      <c r="D77" t="inlineStr">
        <is>
          <t>ÖREBRO LÄN</t>
        </is>
      </c>
      <c r="E77" t="inlineStr">
        <is>
          <t>KUMLA</t>
        </is>
      </c>
      <c r="G77" t="n">
        <v>0.5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>
      <c r="A78" t="inlineStr">
        <is>
          <t>A 40897-2023</t>
        </is>
      </c>
      <c r="B78" s="1" t="n">
        <v>45173</v>
      </c>
      <c r="C78" s="1" t="n">
        <v>45184</v>
      </c>
      <c r="D78" t="inlineStr">
        <is>
          <t>ÖREBRO LÄN</t>
        </is>
      </c>
      <c r="E78" t="inlineStr">
        <is>
          <t>KUMLA</t>
        </is>
      </c>
      <c r="G78" t="n">
        <v>4.7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2023-09-15T06:03:05Z</dcterms:created>
  <dcterms:modified xmlns:dcterms="http://purl.org/dc/terms/" xmlns:xsi="http://www.w3.org/2001/XMLSchema-instance" xsi:type="dcterms:W3CDTF">2023-09-15T06:03:05Z</dcterms:modified>
</cp:coreProperties>
</file>