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45180</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55149-2018</t>
        </is>
      </c>
      <c r="B3" s="1" t="n">
        <v>43396</v>
      </c>
      <c r="C3" s="1" t="n">
        <v>45180</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f>
        <v/>
      </c>
      <c r="T3">
        <f>HYPERLINK("https://klasma.github.io/Logging_LEKEBERG/kartor/A 55149-2018.png")</f>
        <v/>
      </c>
      <c r="V3">
        <f>HYPERLINK("https://klasma.github.io/Logging_LEKEBERG/klagomål/A 55149-2018.docx")</f>
        <v/>
      </c>
      <c r="W3">
        <f>HYPERLINK("https://klasma.github.io/Logging_LEKEBERG/klagomålsmail/A 55149-2018.docx")</f>
        <v/>
      </c>
      <c r="X3">
        <f>HYPERLINK("https://klasma.github.io/Logging_LEKEBERG/tillsyn/A 55149-2018.docx")</f>
        <v/>
      </c>
      <c r="Y3">
        <f>HYPERLINK("https://klasma.github.io/Logging_LEKEBERG/tillsynsmail/A 55149-2018.docx")</f>
        <v/>
      </c>
    </row>
    <row r="4" ht="15" customHeight="1">
      <c r="A4" t="inlineStr">
        <is>
          <t>A 26878-2020</t>
        </is>
      </c>
      <c r="B4" s="1" t="n">
        <v>43987</v>
      </c>
      <c r="C4" s="1" t="n">
        <v>45180</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f>
        <v/>
      </c>
      <c r="T4">
        <f>HYPERLINK("https://klasma.github.io/Logging_LEKEBERG/kartor/A 26878-2020.png")</f>
        <v/>
      </c>
      <c r="V4">
        <f>HYPERLINK("https://klasma.github.io/Logging_LEKEBERG/klagomål/A 26878-2020.docx")</f>
        <v/>
      </c>
      <c r="W4">
        <f>HYPERLINK("https://klasma.github.io/Logging_LEKEBERG/klagomålsmail/A 26878-2020.docx")</f>
        <v/>
      </c>
      <c r="X4">
        <f>HYPERLINK("https://klasma.github.io/Logging_LEKEBERG/tillsyn/A 26878-2020.docx")</f>
        <v/>
      </c>
      <c r="Y4">
        <f>HYPERLINK("https://klasma.github.io/Logging_LEKEBERG/tillsynsmail/A 26878-2020.docx")</f>
        <v/>
      </c>
    </row>
    <row r="5" ht="15" customHeight="1">
      <c r="A5" t="inlineStr">
        <is>
          <t>A 50292-2021</t>
        </is>
      </c>
      <c r="B5" s="1" t="n">
        <v>44459</v>
      </c>
      <c r="C5" s="1" t="n">
        <v>45180</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f>
        <v/>
      </c>
      <c r="T5">
        <f>HYPERLINK("https://klasma.github.io/Logging_LEKEBERG/kartor/A 50292-2021.png")</f>
        <v/>
      </c>
      <c r="U5">
        <f>HYPERLINK("https://klasma.github.io/Logging_LEKEBERG/knärot/A 50292-2021.png")</f>
        <v/>
      </c>
      <c r="V5">
        <f>HYPERLINK("https://klasma.github.io/Logging_LEKEBERG/klagomål/A 50292-2021.docx")</f>
        <v/>
      </c>
      <c r="W5">
        <f>HYPERLINK("https://klasma.github.io/Logging_LEKEBERG/klagomålsmail/A 50292-2021.docx")</f>
        <v/>
      </c>
      <c r="X5">
        <f>HYPERLINK("https://klasma.github.io/Logging_LEKEBERG/tillsyn/A 50292-2021.docx")</f>
        <v/>
      </c>
      <c r="Y5">
        <f>HYPERLINK("https://klasma.github.io/Logging_LEKEBERG/tillsynsmail/A 50292-2021.docx")</f>
        <v/>
      </c>
    </row>
    <row r="6" ht="15" customHeight="1">
      <c r="A6" t="inlineStr">
        <is>
          <t>A 68232-2018</t>
        </is>
      </c>
      <c r="B6" s="1" t="n">
        <v>43441</v>
      </c>
      <c r="C6" s="1" t="n">
        <v>45180</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f>
        <v/>
      </c>
      <c r="T6">
        <f>HYPERLINK("https://klasma.github.io/Logging_LEKEBERG/kartor/A 68232-2018.png")</f>
        <v/>
      </c>
      <c r="V6">
        <f>HYPERLINK("https://klasma.github.io/Logging_LEKEBERG/klagomål/A 68232-2018.docx")</f>
        <v/>
      </c>
      <c r="W6">
        <f>HYPERLINK("https://klasma.github.io/Logging_LEKEBERG/klagomålsmail/A 68232-2018.docx")</f>
        <v/>
      </c>
      <c r="X6">
        <f>HYPERLINK("https://klasma.github.io/Logging_LEKEBERG/tillsyn/A 68232-2018.docx")</f>
        <v/>
      </c>
      <c r="Y6">
        <f>HYPERLINK("https://klasma.github.io/Logging_LEKEBERG/tillsynsmail/A 68232-2018.docx")</f>
        <v/>
      </c>
    </row>
    <row r="7" ht="15" customHeight="1">
      <c r="A7" t="inlineStr">
        <is>
          <t>A 39630-2019</t>
        </is>
      </c>
      <c r="B7" s="1" t="n">
        <v>43691</v>
      </c>
      <c r="C7" s="1" t="n">
        <v>45180</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f>
        <v/>
      </c>
      <c r="T7">
        <f>HYPERLINK("https://klasma.github.io/Logging_LEKEBERG/kartor/A 39630-2019.png")</f>
        <v/>
      </c>
      <c r="V7">
        <f>HYPERLINK("https://klasma.github.io/Logging_LEKEBERG/klagomål/A 39630-2019.docx")</f>
        <v/>
      </c>
      <c r="W7">
        <f>HYPERLINK("https://klasma.github.io/Logging_LEKEBERG/klagomålsmail/A 39630-2019.docx")</f>
        <v/>
      </c>
      <c r="X7">
        <f>HYPERLINK("https://klasma.github.io/Logging_LEKEBERG/tillsyn/A 39630-2019.docx")</f>
        <v/>
      </c>
      <c r="Y7">
        <f>HYPERLINK("https://klasma.github.io/Logging_LEKEBERG/tillsynsmail/A 39630-2019.docx")</f>
        <v/>
      </c>
    </row>
    <row r="8" ht="15" customHeight="1">
      <c r="A8" t="inlineStr">
        <is>
          <t>A 16884-2021</t>
        </is>
      </c>
      <c r="B8" s="1" t="n">
        <v>44295</v>
      </c>
      <c r="C8" s="1" t="n">
        <v>45180</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f>
        <v/>
      </c>
      <c r="T8">
        <f>HYPERLINK("https://klasma.github.io/Logging_LEKEBERG/kartor/A 16884-2021.png")</f>
        <v/>
      </c>
      <c r="V8">
        <f>HYPERLINK("https://klasma.github.io/Logging_LEKEBERG/klagomål/A 16884-2021.docx")</f>
        <v/>
      </c>
      <c r="W8">
        <f>HYPERLINK("https://klasma.github.io/Logging_LEKEBERG/klagomålsmail/A 16884-2021.docx")</f>
        <v/>
      </c>
      <c r="X8">
        <f>HYPERLINK("https://klasma.github.io/Logging_LEKEBERG/tillsyn/A 16884-2021.docx")</f>
        <v/>
      </c>
      <c r="Y8">
        <f>HYPERLINK("https://klasma.github.io/Logging_LEKEBERG/tillsynsmail/A 16884-2021.docx")</f>
        <v/>
      </c>
    </row>
    <row r="9" ht="15" customHeight="1">
      <c r="A9" t="inlineStr">
        <is>
          <t>A 37012-2022</t>
        </is>
      </c>
      <c r="B9" s="1" t="n">
        <v>44806</v>
      </c>
      <c r="C9" s="1" t="n">
        <v>45180</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f>
        <v/>
      </c>
      <c r="T9">
        <f>HYPERLINK("https://klasma.github.io/Logging_LEKEBERG/kartor/A 37012-2022.png")</f>
        <v/>
      </c>
      <c r="U9">
        <f>HYPERLINK("https://klasma.github.io/Logging_LEKEBERG/knärot/A 37012-2022.png")</f>
        <v/>
      </c>
      <c r="V9">
        <f>HYPERLINK("https://klasma.github.io/Logging_LEKEBERG/klagomål/A 37012-2022.docx")</f>
        <v/>
      </c>
      <c r="W9">
        <f>HYPERLINK("https://klasma.github.io/Logging_LEKEBERG/klagomålsmail/A 37012-2022.docx")</f>
        <v/>
      </c>
      <c r="X9">
        <f>HYPERLINK("https://klasma.github.io/Logging_LEKEBERG/tillsyn/A 37012-2022.docx")</f>
        <v/>
      </c>
      <c r="Y9">
        <f>HYPERLINK("https://klasma.github.io/Logging_LEKEBERG/tillsynsmail/A 37012-2022.docx")</f>
        <v/>
      </c>
    </row>
    <row r="10" ht="15" customHeight="1">
      <c r="A10" t="inlineStr">
        <is>
          <t>A 46523-2018</t>
        </is>
      </c>
      <c r="B10" s="1" t="n">
        <v>43368</v>
      </c>
      <c r="C10" s="1" t="n">
        <v>45180</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f>
        <v/>
      </c>
      <c r="T10">
        <f>HYPERLINK("https://klasma.github.io/Logging_LEKEBERG/kartor/A 46523-2018.png")</f>
        <v/>
      </c>
      <c r="V10">
        <f>HYPERLINK("https://klasma.github.io/Logging_LEKEBERG/klagomål/A 46523-2018.docx")</f>
        <v/>
      </c>
      <c r="W10">
        <f>HYPERLINK("https://klasma.github.io/Logging_LEKEBERG/klagomålsmail/A 46523-2018.docx")</f>
        <v/>
      </c>
      <c r="X10">
        <f>HYPERLINK("https://klasma.github.io/Logging_LEKEBERG/tillsyn/A 46523-2018.docx")</f>
        <v/>
      </c>
      <c r="Y10">
        <f>HYPERLINK("https://klasma.github.io/Logging_LEKEBERG/tillsynsmail/A 46523-2018.docx")</f>
        <v/>
      </c>
    </row>
    <row r="11" ht="15" customHeight="1">
      <c r="A11" t="inlineStr">
        <is>
          <t>A 71387-2018</t>
        </is>
      </c>
      <c r="B11" s="1" t="n">
        <v>43453</v>
      </c>
      <c r="C11" s="1" t="n">
        <v>45180</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f>
        <v/>
      </c>
      <c r="T11">
        <f>HYPERLINK("https://klasma.github.io/Logging_LEKEBERG/kartor/A 71387-2018.png")</f>
        <v/>
      </c>
      <c r="V11">
        <f>HYPERLINK("https://klasma.github.io/Logging_LEKEBERG/klagomål/A 71387-2018.docx")</f>
        <v/>
      </c>
      <c r="W11">
        <f>HYPERLINK("https://klasma.github.io/Logging_LEKEBERG/klagomålsmail/A 71387-2018.docx")</f>
        <v/>
      </c>
      <c r="X11">
        <f>HYPERLINK("https://klasma.github.io/Logging_LEKEBERG/tillsyn/A 71387-2018.docx")</f>
        <v/>
      </c>
      <c r="Y11">
        <f>HYPERLINK("https://klasma.github.io/Logging_LEKEBERG/tillsynsmail/A 71387-2018.docx")</f>
        <v/>
      </c>
    </row>
    <row r="12" ht="15" customHeight="1">
      <c r="A12" t="inlineStr">
        <is>
          <t>A 37961-2019</t>
        </is>
      </c>
      <c r="B12" s="1" t="n">
        <v>43683</v>
      </c>
      <c r="C12" s="1" t="n">
        <v>45180</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f>
        <v/>
      </c>
      <c r="T12">
        <f>HYPERLINK("https://klasma.github.io/Logging_LEKEBERG/kartor/A 37961-2019.png")</f>
        <v/>
      </c>
      <c r="V12">
        <f>HYPERLINK("https://klasma.github.io/Logging_LEKEBERG/klagomål/A 37961-2019.docx")</f>
        <v/>
      </c>
      <c r="W12">
        <f>HYPERLINK("https://klasma.github.io/Logging_LEKEBERG/klagomålsmail/A 37961-2019.docx")</f>
        <v/>
      </c>
      <c r="X12">
        <f>HYPERLINK("https://klasma.github.io/Logging_LEKEBERG/tillsyn/A 37961-2019.docx")</f>
        <v/>
      </c>
      <c r="Y12">
        <f>HYPERLINK("https://klasma.github.io/Logging_LEKEBERG/tillsynsmail/A 37961-2019.docx")</f>
        <v/>
      </c>
    </row>
    <row r="13" ht="15" customHeight="1">
      <c r="A13" t="inlineStr">
        <is>
          <t>A 38323-2022</t>
        </is>
      </c>
      <c r="B13" s="1" t="n">
        <v>44812</v>
      </c>
      <c r="C13" s="1" t="n">
        <v>45180</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f>
        <v/>
      </c>
      <c r="T13">
        <f>HYPERLINK("https://klasma.github.io/Logging_LEKEBERG/kartor/A 38323-2022.png")</f>
        <v/>
      </c>
      <c r="V13">
        <f>HYPERLINK("https://klasma.github.io/Logging_LEKEBERG/klagomål/A 38323-2022.docx")</f>
        <v/>
      </c>
      <c r="W13">
        <f>HYPERLINK("https://klasma.github.io/Logging_LEKEBERG/klagomålsmail/A 38323-2022.docx")</f>
        <v/>
      </c>
      <c r="X13">
        <f>HYPERLINK("https://klasma.github.io/Logging_LEKEBERG/tillsyn/A 38323-2022.docx")</f>
        <v/>
      </c>
      <c r="Y13">
        <f>HYPERLINK("https://klasma.github.io/Logging_LEKEBERG/tillsynsmail/A 38323-2022.docx")</f>
        <v/>
      </c>
    </row>
    <row r="14" ht="15" customHeight="1">
      <c r="A14" t="inlineStr">
        <is>
          <t>A 11528-2023</t>
        </is>
      </c>
      <c r="B14" s="1" t="n">
        <v>44993</v>
      </c>
      <c r="C14" s="1" t="n">
        <v>45180</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f>
        <v/>
      </c>
      <c r="T14">
        <f>HYPERLINK("https://klasma.github.io/Logging_LEKEBERG/kartor/A 11528-2023.png")</f>
        <v/>
      </c>
      <c r="V14">
        <f>HYPERLINK("https://klasma.github.io/Logging_LEKEBERG/klagomål/A 11528-2023.docx")</f>
        <v/>
      </c>
      <c r="W14">
        <f>HYPERLINK("https://klasma.github.io/Logging_LEKEBERG/klagomålsmail/A 11528-2023.docx")</f>
        <v/>
      </c>
      <c r="X14">
        <f>HYPERLINK("https://klasma.github.io/Logging_LEKEBERG/tillsyn/A 11528-2023.docx")</f>
        <v/>
      </c>
      <c r="Y14">
        <f>HYPERLINK("https://klasma.github.io/Logging_LEKEBERG/tillsynsmail/A 11528-2023.docx")</f>
        <v/>
      </c>
    </row>
    <row r="15" ht="15" customHeight="1">
      <c r="A15" t="inlineStr">
        <is>
          <t>A 45544-2018</t>
        </is>
      </c>
      <c r="B15" s="1" t="n">
        <v>43363</v>
      </c>
      <c r="C15" s="1" t="n">
        <v>45180</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45180</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45180</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45180</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45180</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45180</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45180</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45180</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45180</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45180</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45180</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45180</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45180</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45180</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45180</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45180</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45180</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45180</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45180</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45180</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45180</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45180</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45180</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45180</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45180</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45180</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45180</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45180</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45180</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45180</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45180</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45180</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45180</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45180</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45180</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45180</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45180</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45180</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45180</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45180</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45180</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45180</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45180</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45180</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45180</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45180</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45180</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45180</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45180</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45180</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45180</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45180</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45180</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45180</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45180</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45180</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45180</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45180</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45180</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45180</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45180</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45180</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45180</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45180</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45180</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45180</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45180</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45180</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45180</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45180</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45180</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45180</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45180</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45180</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45180</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45180</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45180</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45180</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45180</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45180</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45180</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45180</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45180</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45180</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45180</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45180</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45180</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45180</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45180</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45180</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45180</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45180</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45180</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45180</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45180</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45180</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45180</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45180</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45180</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45180</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45180</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45180</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45180</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45180</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45180</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45180</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45180</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45180</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45180</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45180</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45180</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45180</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45180</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45180</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45180</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45180</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45180</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45180</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45180</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45180</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45180</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45180</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45180</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45180</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45180</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45180</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45180</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45180</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45180</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45180</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45180</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45180</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45180</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45180</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45180</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45180</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45180</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45180</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45180</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45180</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45180</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45180</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45180</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45180</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45180</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45180</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45180</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45180</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45180</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45180</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45180</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45180</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45180</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45180</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45180</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45180</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45180</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45180</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45180</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45180</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45180</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45180</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45180</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45180</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f>
        <v/>
      </c>
      <c r="V178">
        <f>HYPERLINK("https://klasma.github.io/Logging_LEKEBERG/klagomål/A 18474-2023.docx")</f>
        <v/>
      </c>
      <c r="W178">
        <f>HYPERLINK("https://klasma.github.io/Logging_LEKEBERG/klagomålsmail/A 18474-2023.docx")</f>
        <v/>
      </c>
      <c r="X178">
        <f>HYPERLINK("https://klasma.github.io/Logging_LEKEBERG/tillsyn/A 18474-2023.docx")</f>
        <v/>
      </c>
      <c r="Y178">
        <f>HYPERLINK("https://klasma.github.io/Logging_LEKEBERG/tillsynsmail/A 18474-2023.docx")</f>
        <v/>
      </c>
    </row>
    <row r="179" ht="15" customHeight="1">
      <c r="A179" t="inlineStr">
        <is>
          <t>A 18381-2023</t>
        </is>
      </c>
      <c r="B179" s="1" t="n">
        <v>45042</v>
      </c>
      <c r="C179" s="1" t="n">
        <v>45180</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45180</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45180</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45180</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45180</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45180</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45180</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45180</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45180</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45180</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45180</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45180</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45180</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45180</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45180</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45180</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45180</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45180</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45180</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45180</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45180</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45180</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45180</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45180</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45180</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45180</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45180</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45180</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45180</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45180</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45180</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c r="A210" t="inlineStr">
        <is>
          <t>A 38955-2023</t>
        </is>
      </c>
      <c r="B210" s="1" t="n">
        <v>45163</v>
      </c>
      <c r="C210" s="1" t="n">
        <v>45180</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2023-09-11T05:25:47Z</dcterms:created>
  <dcterms:modified xmlns:dcterms="http://purl.org/dc/terms/" xmlns:xsi="http://www.w3.org/2001/XMLSchema-instance" xsi:type="dcterms:W3CDTF">2023-09-11T05:25:48Z</dcterms:modified>
</cp:coreProperties>
</file>