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45181</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45181</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45181</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45181</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11067-2023</t>
        </is>
      </c>
      <c r="B6" s="1" t="n">
        <v>44992</v>
      </c>
      <c r="C6" s="1" t="n">
        <v>45181</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c r="T6">
        <f>HYPERLINK("https://klasma.github.io/Logging_LEKSAND/kartor/A 11067-2023.png")</f>
        <v/>
      </c>
      <c r="V6">
        <f>HYPERLINK("https://klasma.github.io/Logging_LEKSAND/klagomål/A 11067-2023.docx")</f>
        <v/>
      </c>
      <c r="W6">
        <f>HYPERLINK("https://klasma.github.io/Logging_LEKSAND/klagomålsmail/A 11067-2023.docx")</f>
        <v/>
      </c>
      <c r="X6">
        <f>HYPERLINK("https://klasma.github.io/Logging_LEKSAND/tillsyn/A 11067-2023.docx")</f>
        <v/>
      </c>
      <c r="Y6">
        <f>HYPERLINK("https://klasma.github.io/Logging_LEKSAND/tillsynsmail/A 11067-2023.docx")</f>
        <v/>
      </c>
    </row>
    <row r="7" ht="15" customHeight="1">
      <c r="A7" t="inlineStr">
        <is>
          <t>A 43330-2022</t>
        </is>
      </c>
      <c r="B7" s="1" t="n">
        <v>44834</v>
      </c>
      <c r="C7" s="1" t="n">
        <v>45181</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c r="T7">
        <f>HYPERLINK("https://klasma.github.io/Logging_LEKSAND/kartor/A 43330-2022.png")</f>
        <v/>
      </c>
      <c r="V7">
        <f>HYPERLINK("https://klasma.github.io/Logging_LEKSAND/klagomål/A 43330-2022.docx")</f>
        <v/>
      </c>
      <c r="W7">
        <f>HYPERLINK("https://klasma.github.io/Logging_LEKSAND/klagomålsmail/A 43330-2022.docx")</f>
        <v/>
      </c>
      <c r="X7">
        <f>HYPERLINK("https://klasma.github.io/Logging_LEKSAND/tillsyn/A 43330-2022.docx")</f>
        <v/>
      </c>
      <c r="Y7">
        <f>HYPERLINK("https://klasma.github.io/Logging_LEKSAND/tillsynsmail/A 43330-2022.docx")</f>
        <v/>
      </c>
    </row>
    <row r="8" ht="15" customHeight="1">
      <c r="A8" t="inlineStr">
        <is>
          <t>A 50359-2022</t>
        </is>
      </c>
      <c r="B8" s="1" t="n">
        <v>44866</v>
      </c>
      <c r="C8" s="1" t="n">
        <v>45181</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c r="T8">
        <f>HYPERLINK("https://klasma.github.io/Logging_LEKSAND/kartor/A 50359-2022.png")</f>
        <v/>
      </c>
      <c r="U8">
        <f>HYPERLINK("https://klasma.github.io/Logging_LEKSAND/knärot/A 50359-2022.png")</f>
        <v/>
      </c>
      <c r="V8">
        <f>HYPERLINK("https://klasma.github.io/Logging_LEKSAND/klagomål/A 50359-2022.docx")</f>
        <v/>
      </c>
      <c r="W8">
        <f>HYPERLINK("https://klasma.github.io/Logging_LEKSAND/klagomålsmail/A 50359-2022.docx")</f>
        <v/>
      </c>
      <c r="X8">
        <f>HYPERLINK("https://klasma.github.io/Logging_LEKSAND/tillsyn/A 50359-2022.docx")</f>
        <v/>
      </c>
      <c r="Y8">
        <f>HYPERLINK("https://klasma.github.io/Logging_LEKSAND/tillsynsmail/A 50359-2022.docx")</f>
        <v/>
      </c>
    </row>
    <row r="9" ht="15" customHeight="1">
      <c r="A9" t="inlineStr">
        <is>
          <t>A 59802-2018</t>
        </is>
      </c>
      <c r="B9" s="1" t="n">
        <v>43405</v>
      </c>
      <c r="C9" s="1" t="n">
        <v>45181</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c r="T9">
        <f>HYPERLINK("https://klasma.github.io/Logging_LEKSAND/kartor/A 59802-2018.png")</f>
        <v/>
      </c>
      <c r="V9">
        <f>HYPERLINK("https://klasma.github.io/Logging_LEKSAND/klagomål/A 59802-2018.docx")</f>
        <v/>
      </c>
      <c r="W9">
        <f>HYPERLINK("https://klasma.github.io/Logging_LEKSAND/klagomålsmail/A 59802-2018.docx")</f>
        <v/>
      </c>
      <c r="X9">
        <f>HYPERLINK("https://klasma.github.io/Logging_LEKSAND/tillsyn/A 59802-2018.docx")</f>
        <v/>
      </c>
      <c r="Y9">
        <f>HYPERLINK("https://klasma.github.io/Logging_LEKSAND/tillsynsmail/A 59802-2018.docx")</f>
        <v/>
      </c>
    </row>
    <row r="10" ht="15" customHeight="1">
      <c r="A10" t="inlineStr">
        <is>
          <t>A 51505-2022</t>
        </is>
      </c>
      <c r="B10" s="1" t="n">
        <v>44869</v>
      </c>
      <c r="C10" s="1" t="n">
        <v>45181</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c r="T10">
        <f>HYPERLINK("https://klasma.github.io/Logging_LEKSAND/kartor/A 51505-2022.png")</f>
        <v/>
      </c>
      <c r="V10">
        <f>HYPERLINK("https://klasma.github.io/Logging_LEKSAND/klagomål/A 51505-2022.docx")</f>
        <v/>
      </c>
      <c r="W10">
        <f>HYPERLINK("https://klasma.github.io/Logging_LEKSAND/klagomålsmail/A 51505-2022.docx")</f>
        <v/>
      </c>
      <c r="X10">
        <f>HYPERLINK("https://klasma.github.io/Logging_LEKSAND/tillsyn/A 51505-2022.docx")</f>
        <v/>
      </c>
      <c r="Y10">
        <f>HYPERLINK("https://klasma.github.io/Logging_LEKSAND/tillsynsmail/A 51505-2022.docx")</f>
        <v/>
      </c>
    </row>
    <row r="11" ht="15" customHeight="1">
      <c r="A11" t="inlineStr">
        <is>
          <t>A 60948-2019</t>
        </is>
      </c>
      <c r="B11" s="1" t="n">
        <v>43780</v>
      </c>
      <c r="C11" s="1" t="n">
        <v>45181</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c r="T11">
        <f>HYPERLINK("https://klasma.github.io/Logging_LEKSAND/kartor/A 60948-2019.png")</f>
        <v/>
      </c>
      <c r="V11">
        <f>HYPERLINK("https://klasma.github.io/Logging_LEKSAND/klagomål/A 60948-2019.docx")</f>
        <v/>
      </c>
      <c r="W11">
        <f>HYPERLINK("https://klasma.github.io/Logging_LEKSAND/klagomålsmail/A 60948-2019.docx")</f>
        <v/>
      </c>
      <c r="X11">
        <f>HYPERLINK("https://klasma.github.io/Logging_LEKSAND/tillsyn/A 60948-2019.docx")</f>
        <v/>
      </c>
      <c r="Y11">
        <f>HYPERLINK("https://klasma.github.io/Logging_LEKSAND/tillsynsmail/A 60948-2019.docx")</f>
        <v/>
      </c>
    </row>
    <row r="12" ht="15" customHeight="1">
      <c r="A12" t="inlineStr">
        <is>
          <t>A 36900-2020</t>
        </is>
      </c>
      <c r="B12" s="1" t="n">
        <v>44053</v>
      </c>
      <c r="C12" s="1" t="n">
        <v>45181</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c r="T12">
        <f>HYPERLINK("https://klasma.github.io/Logging_LEKSAND/kartor/A 36900-2020.png")</f>
        <v/>
      </c>
      <c r="V12">
        <f>HYPERLINK("https://klasma.github.io/Logging_LEKSAND/klagomål/A 36900-2020.docx")</f>
        <v/>
      </c>
      <c r="W12">
        <f>HYPERLINK("https://klasma.github.io/Logging_LEKSAND/klagomålsmail/A 36900-2020.docx")</f>
        <v/>
      </c>
      <c r="X12">
        <f>HYPERLINK("https://klasma.github.io/Logging_LEKSAND/tillsyn/A 36900-2020.docx")</f>
        <v/>
      </c>
      <c r="Y12">
        <f>HYPERLINK("https://klasma.github.io/Logging_LEKSAND/tillsynsmail/A 36900-2020.docx")</f>
        <v/>
      </c>
    </row>
    <row r="13" ht="15" customHeight="1">
      <c r="A13" t="inlineStr">
        <is>
          <t>A 55519-2021</t>
        </is>
      </c>
      <c r="B13" s="1" t="n">
        <v>44475</v>
      </c>
      <c r="C13" s="1" t="n">
        <v>45181</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c r="T13">
        <f>HYPERLINK("https://klasma.github.io/Logging_LEKSAND/kartor/A 55519-2021.png")</f>
        <v/>
      </c>
      <c r="V13">
        <f>HYPERLINK("https://klasma.github.io/Logging_LEKSAND/klagomål/A 55519-2021.docx")</f>
        <v/>
      </c>
      <c r="W13">
        <f>HYPERLINK("https://klasma.github.io/Logging_LEKSAND/klagomålsmail/A 55519-2021.docx")</f>
        <v/>
      </c>
      <c r="X13">
        <f>HYPERLINK("https://klasma.github.io/Logging_LEKSAND/tillsyn/A 55519-2021.docx")</f>
        <v/>
      </c>
      <c r="Y13">
        <f>HYPERLINK("https://klasma.github.io/Logging_LEKSAND/tillsynsmail/A 55519-2021.docx")</f>
        <v/>
      </c>
    </row>
    <row r="14" ht="15" customHeight="1">
      <c r="A14" t="inlineStr">
        <is>
          <t>A 17619-2019</t>
        </is>
      </c>
      <c r="B14" s="1" t="n">
        <v>43555</v>
      </c>
      <c r="C14" s="1" t="n">
        <v>45181</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c r="T14">
        <f>HYPERLINK("https://klasma.github.io/Logging_LEKSAND/kartor/A 17619-2019.png")</f>
        <v/>
      </c>
      <c r="V14">
        <f>HYPERLINK("https://klasma.github.io/Logging_LEKSAND/klagomål/A 17619-2019.docx")</f>
        <v/>
      </c>
      <c r="W14">
        <f>HYPERLINK("https://klasma.github.io/Logging_LEKSAND/klagomålsmail/A 17619-2019.docx")</f>
        <v/>
      </c>
      <c r="X14">
        <f>HYPERLINK("https://klasma.github.io/Logging_LEKSAND/tillsyn/A 17619-2019.docx")</f>
        <v/>
      </c>
      <c r="Y14">
        <f>HYPERLINK("https://klasma.github.io/Logging_LEKSAND/tillsynsmail/A 17619-2019.docx")</f>
        <v/>
      </c>
    </row>
    <row r="15" ht="15" customHeight="1">
      <c r="A15" t="inlineStr">
        <is>
          <t>A 36549-2021</t>
        </is>
      </c>
      <c r="B15" s="1" t="n">
        <v>44391</v>
      </c>
      <c r="C15" s="1" t="n">
        <v>45181</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c r="T15">
        <f>HYPERLINK("https://klasma.github.io/Logging_LEKSAND/kartor/A 36549-2021.png")</f>
        <v/>
      </c>
      <c r="V15">
        <f>HYPERLINK("https://klasma.github.io/Logging_LEKSAND/klagomål/A 36549-2021.docx")</f>
        <v/>
      </c>
      <c r="W15">
        <f>HYPERLINK("https://klasma.github.io/Logging_LEKSAND/klagomålsmail/A 36549-2021.docx")</f>
        <v/>
      </c>
      <c r="X15">
        <f>HYPERLINK("https://klasma.github.io/Logging_LEKSAND/tillsyn/A 36549-2021.docx")</f>
        <v/>
      </c>
      <c r="Y15">
        <f>HYPERLINK("https://klasma.github.io/Logging_LEKSAND/tillsynsmail/A 36549-2021.docx")</f>
        <v/>
      </c>
    </row>
    <row r="16" ht="15" customHeight="1">
      <c r="A16" t="inlineStr">
        <is>
          <t>A 41718-2021</t>
        </is>
      </c>
      <c r="B16" s="1" t="n">
        <v>44425</v>
      </c>
      <c r="C16" s="1" t="n">
        <v>45181</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c r="T16">
        <f>HYPERLINK("https://klasma.github.io/Logging_LEKSAND/kartor/A 41718-2021.png")</f>
        <v/>
      </c>
      <c r="V16">
        <f>HYPERLINK("https://klasma.github.io/Logging_LEKSAND/klagomål/A 41718-2021.docx")</f>
        <v/>
      </c>
      <c r="W16">
        <f>HYPERLINK("https://klasma.github.io/Logging_LEKSAND/klagomålsmail/A 41718-2021.docx")</f>
        <v/>
      </c>
      <c r="X16">
        <f>HYPERLINK("https://klasma.github.io/Logging_LEKSAND/tillsyn/A 41718-2021.docx")</f>
        <v/>
      </c>
      <c r="Y16">
        <f>HYPERLINK("https://klasma.github.io/Logging_LEKSAND/tillsynsmail/A 41718-2021.docx")</f>
        <v/>
      </c>
    </row>
    <row r="17" ht="15" customHeight="1">
      <c r="A17" t="inlineStr">
        <is>
          <t>A 50360-2022</t>
        </is>
      </c>
      <c r="B17" s="1" t="n">
        <v>44866</v>
      </c>
      <c r="C17" s="1" t="n">
        <v>45181</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c r="T17">
        <f>HYPERLINK("https://klasma.github.io/Logging_LEKSAND/kartor/A 50360-2022.png")</f>
        <v/>
      </c>
      <c r="U17">
        <f>HYPERLINK("https://klasma.github.io/Logging_LEKSAND/knärot/A 50360-2022.png")</f>
        <v/>
      </c>
      <c r="V17">
        <f>HYPERLINK("https://klasma.github.io/Logging_LEKSAND/klagomål/A 50360-2022.docx")</f>
        <v/>
      </c>
      <c r="W17">
        <f>HYPERLINK("https://klasma.github.io/Logging_LEKSAND/klagomålsmail/A 50360-2022.docx")</f>
        <v/>
      </c>
      <c r="X17">
        <f>HYPERLINK("https://klasma.github.io/Logging_LEKSAND/tillsyn/A 50360-2022.docx")</f>
        <v/>
      </c>
      <c r="Y17">
        <f>HYPERLINK("https://klasma.github.io/Logging_LEKSAND/tillsynsmail/A 50360-2022.docx")</f>
        <v/>
      </c>
    </row>
    <row r="18" ht="15" customHeight="1">
      <c r="A18" t="inlineStr">
        <is>
          <t>A 59850-2022</t>
        </is>
      </c>
      <c r="B18" s="1" t="n">
        <v>44901</v>
      </c>
      <c r="C18" s="1" t="n">
        <v>45181</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c r="T18">
        <f>HYPERLINK("https://klasma.github.io/Logging_LEKSAND/kartor/A 59850-2022.png")</f>
        <v/>
      </c>
      <c r="V18">
        <f>HYPERLINK("https://klasma.github.io/Logging_LEKSAND/klagomål/A 59850-2022.docx")</f>
        <v/>
      </c>
      <c r="W18">
        <f>HYPERLINK("https://klasma.github.io/Logging_LEKSAND/klagomålsmail/A 59850-2022.docx")</f>
        <v/>
      </c>
      <c r="X18">
        <f>HYPERLINK("https://klasma.github.io/Logging_LEKSAND/tillsyn/A 59850-2022.docx")</f>
        <v/>
      </c>
      <c r="Y18">
        <f>HYPERLINK("https://klasma.github.io/Logging_LEKSAND/tillsynsmail/A 59850-2022.docx")</f>
        <v/>
      </c>
    </row>
    <row r="19" ht="15" customHeight="1">
      <c r="A19" t="inlineStr">
        <is>
          <t>A 6977-2023</t>
        </is>
      </c>
      <c r="B19" s="1" t="n">
        <v>44967</v>
      </c>
      <c r="C19" s="1" t="n">
        <v>45181</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45181</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45181</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45181</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45181</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45181</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45181</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45181</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45181</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45181</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45181</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45181</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45181</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45181</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45181</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45181</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45181</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45181</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45181</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45181</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45181</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45181</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45181</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45181</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45181</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45181</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45181</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45181</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45181</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45181</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45181</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45181</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45181</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45181</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45181</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45181</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45181</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45181</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45181</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45181</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45181</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45181</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45181</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45181</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45181</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45181</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45181</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45181</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45181</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45181</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45181</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45181</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45181</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45181</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45181</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45181</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45181</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45181</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45181</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45181</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45181</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45181</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45181</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45181</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45181</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45181</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45181</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45181</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45181</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45181</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45181</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45181</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45181</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45181</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45181</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45181</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45181</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45181</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45181</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45181</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45181</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45181</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45181</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45181</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45181</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45181</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45181</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45181</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45181</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45181</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45181</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45181</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45181</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45181</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45181</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45181</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45181</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45181</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45181</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45181</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45181</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45181</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45181</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45181</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45181</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45181</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45181</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45181</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45181</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45181</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45181</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45181</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45181</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45181</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45181</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45181</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45181</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45181</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45181</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45181</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45181</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45181</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45181</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45181</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45181</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45181</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45181</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45181</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45181</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45181</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45181</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45181</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45181</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45181</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45181</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45181</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45181</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45181</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45181</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45181</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45181</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45181</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45181</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45181</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45181</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45181</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45181</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45181</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45181</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45181</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45181</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45181</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45181</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45181</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45181</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45181</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45181</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45181</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45181</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45181</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45181</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45181</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45181</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45181</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45181</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45181</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45181</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45181</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45181</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45181</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45181</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45181</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45181</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45181</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45181</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45181</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45181</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45181</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45181</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45181</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45181</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45181</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45181</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45181</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45181</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45181</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45181</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45181</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45181</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45181</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45181</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45181</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45181</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45181</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45181</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45181</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45181</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45181</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45181</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45181</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45181</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45181</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45181</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45181</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45181</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45181</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45181</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45181</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45181</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45181</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45181</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45181</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45181</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45181</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45181</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45181</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45181</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45181</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45181</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45181</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45181</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45181</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45181</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45181</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45181</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45181</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45181</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45181</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45181</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45181</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45181</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45181</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45181</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45181</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45181</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45181</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45181</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45181</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45181</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45181</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45181</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45181</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45181</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45181</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45181</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45181</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45181</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45181</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45181</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45181</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45181</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45181</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45181</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45181</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45181</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45181</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45181</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45181</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45181</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45181</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45181</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45181</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45181</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45181</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45181</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45181</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45181</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45181</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45181</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45181</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45181</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45181</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45181</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45181</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45181</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45181</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45181</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45181</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45181</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45181</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45181</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45181</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45181</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45181</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45181</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45181</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45181</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45181</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45181</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45181</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45181</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45181</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45181</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45181</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45181</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45181</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45181</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45181</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45181</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45181</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45181</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45181</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45181</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45181</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45181</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45181</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45181</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45181</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45181</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45181</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45181</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45181</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45181</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45181</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45181</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45181</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45181</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45181</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45181</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45181</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45181</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45181</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45181</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45181</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45181</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45181</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45181</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45181</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45181</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45181</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45181</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45181</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45181</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45181</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45181</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45181</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45181</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45181</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45181</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45181</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45181</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45181</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45181</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45181</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45181</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45181</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45181</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45181</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45181</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45181</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45181</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45181</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45181</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45181</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45181</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45181</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45181</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45181</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45181</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45181</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45181</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45181</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45181</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45181</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45181</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45181</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45181</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45181</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45181</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45181</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45181</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45181</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45181</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45181</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45181</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45181</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45181</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45181</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45181</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45181</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45181</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45181</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45181</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45181</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45181</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45181</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45181</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45181</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45181</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45181</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45181</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45181</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45181</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45181</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45181</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45181</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45181</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45181</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45181</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45181</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45181</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45181</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45181</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45181</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45181</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45181</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45181</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45181</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45181</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45181</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45181</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45181</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45181</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45181</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45181</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45181</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45181</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45181</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45181</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45181</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45181</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45181</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45181</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45181</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45181</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45181</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45181</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45181</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45181</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45181</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45181</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45181</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45181</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45181</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45181</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45181</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45181</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45181</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45181</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45181</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45181</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45181</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45181</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45181</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45181</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45181</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45181</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45181</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45181</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45181</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45181</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45181</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45181</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45181</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45181</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45181</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45181</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45181</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45181</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45181</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45181</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45181</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45181</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45181</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45181</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45181</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45181</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45181</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45181</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45181</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45181</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45181</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45181</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45181</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45181</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45181</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45181</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45181</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45181</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45181</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45181</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45181</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45181</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45181</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45181</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45181</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2023-09-12T04:15:35Z</dcterms:created>
  <dcterms:modified xmlns:dcterms="http://purl.org/dc/terms/" xmlns:xsi="http://www.w3.org/2001/XMLSchema-instance" xsi:type="dcterms:W3CDTF">2023-09-12T04:15:35Z</dcterms:modified>
</cp:coreProperties>
</file>