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1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55351-2022</t>
        </is>
      </c>
      <c r="B2" s="1" t="n">
        <v>44882</v>
      </c>
      <c r="C2" s="1" t="n">
        <v>45172</v>
      </c>
      <c r="D2" t="inlineStr">
        <is>
          <t>VÄSTRA GÖTALANDS LÄN</t>
        </is>
      </c>
      <c r="E2" t="inlineStr">
        <is>
          <t>LERUM</t>
        </is>
      </c>
      <c r="F2" t="inlineStr">
        <is>
          <t>Kommuner</t>
        </is>
      </c>
      <c r="G2" t="n">
        <v>4.3</v>
      </c>
      <c r="H2" t="n">
        <v>6</v>
      </c>
      <c r="I2" t="n">
        <v>1</v>
      </c>
      <c r="J2" t="n">
        <v>2</v>
      </c>
      <c r="K2" t="n">
        <v>0</v>
      </c>
      <c r="L2" t="n">
        <v>0</v>
      </c>
      <c r="M2" t="n">
        <v>0</v>
      </c>
      <c r="N2" t="n">
        <v>0</v>
      </c>
      <c r="O2" t="n">
        <v>2</v>
      </c>
      <c r="P2" t="n">
        <v>0</v>
      </c>
      <c r="Q2" t="n">
        <v>7</v>
      </c>
      <c r="R2" s="2" t="inlineStr">
        <is>
          <t>Grönsångare
Kråka
Västlig hakmossa
Skogsödla
Vanlig groda
Vanlig padda
Revlummer</t>
        </is>
      </c>
      <c r="S2">
        <f>HYPERLINK("https://klasma.github.io/Logging_LERUM/artfynd/A 55351-2022.xlsx")</f>
        <v/>
      </c>
      <c r="T2">
        <f>HYPERLINK("https://klasma.github.io/Logging_LERUM/kartor/A 55351-2022.png")</f>
        <v/>
      </c>
      <c r="V2">
        <f>HYPERLINK("https://klasma.github.io/Logging_LERUM/klagomål/A 55351-2022.docx")</f>
        <v/>
      </c>
      <c r="W2">
        <f>HYPERLINK("https://klasma.github.io/Logging_LERUM/klagomålsmail/A 55351-2022.docx")</f>
        <v/>
      </c>
      <c r="X2">
        <f>HYPERLINK("https://klasma.github.io/Logging_LERUM/tillsyn/A 55351-2022.docx")</f>
        <v/>
      </c>
      <c r="Y2">
        <f>HYPERLINK("https://klasma.github.io/Logging_LERUM/tillsynsmail/A 55351-2022.docx")</f>
        <v/>
      </c>
    </row>
    <row r="3" ht="15" customHeight="1">
      <c r="A3" t="inlineStr">
        <is>
          <t>A 24713-2019</t>
        </is>
      </c>
      <c r="B3" s="1" t="n">
        <v>43601</v>
      </c>
      <c r="C3" s="1" t="n">
        <v>45172</v>
      </c>
      <c r="D3" t="inlineStr">
        <is>
          <t>VÄSTRA GÖTALANDS LÄN</t>
        </is>
      </c>
      <c r="E3" t="inlineStr">
        <is>
          <t>LERUM</t>
        </is>
      </c>
      <c r="G3" t="n">
        <v>2.8</v>
      </c>
      <c r="H3" t="n">
        <v>0</v>
      </c>
      <c r="I3" t="n">
        <v>0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2</v>
      </c>
      <c r="R3" s="2" t="inlineStr">
        <is>
          <t>Grantaggsvamp
Svartvit taggsvamp</t>
        </is>
      </c>
      <c r="S3">
        <f>HYPERLINK("https://klasma.github.io/Logging_LERUM/artfynd/A 24713-2019.xlsx")</f>
        <v/>
      </c>
      <c r="T3">
        <f>HYPERLINK("https://klasma.github.io/Logging_LERUM/kartor/A 24713-2019.png")</f>
        <v/>
      </c>
      <c r="V3">
        <f>HYPERLINK("https://klasma.github.io/Logging_LERUM/klagomål/A 24713-2019.docx")</f>
        <v/>
      </c>
      <c r="W3">
        <f>HYPERLINK("https://klasma.github.io/Logging_LERUM/klagomålsmail/A 24713-2019.docx")</f>
        <v/>
      </c>
      <c r="X3">
        <f>HYPERLINK("https://klasma.github.io/Logging_LERUM/tillsyn/A 24713-2019.docx")</f>
        <v/>
      </c>
      <c r="Y3">
        <f>HYPERLINK("https://klasma.github.io/Logging_LERUM/tillsynsmail/A 24713-2019.docx")</f>
        <v/>
      </c>
    </row>
    <row r="4" ht="15" customHeight="1">
      <c r="A4" t="inlineStr">
        <is>
          <t>A 22268-2022</t>
        </is>
      </c>
      <c r="B4" s="1" t="n">
        <v>44712</v>
      </c>
      <c r="C4" s="1" t="n">
        <v>45172</v>
      </c>
      <c r="D4" t="inlineStr">
        <is>
          <t>VÄSTRA GÖTALANDS LÄN</t>
        </is>
      </c>
      <c r="E4" t="inlineStr">
        <is>
          <t>LERUM</t>
        </is>
      </c>
      <c r="G4" t="n">
        <v>16.6</v>
      </c>
      <c r="H4" t="n">
        <v>0</v>
      </c>
      <c r="I4" t="n">
        <v>2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2</v>
      </c>
      <c r="R4" s="2" t="inlineStr">
        <is>
          <t>Havstulpanlav
Stubbspretmossa</t>
        </is>
      </c>
      <c r="S4">
        <f>HYPERLINK("https://klasma.github.io/Logging_LERUM/artfynd/A 22268-2022.xlsx")</f>
        <v/>
      </c>
      <c r="T4">
        <f>HYPERLINK("https://klasma.github.io/Logging_LERUM/kartor/A 22268-2022.png")</f>
        <v/>
      </c>
      <c r="V4">
        <f>HYPERLINK("https://klasma.github.io/Logging_LERUM/klagomål/A 22268-2022.docx")</f>
        <v/>
      </c>
      <c r="W4">
        <f>HYPERLINK("https://klasma.github.io/Logging_LERUM/klagomålsmail/A 22268-2022.docx")</f>
        <v/>
      </c>
      <c r="X4">
        <f>HYPERLINK("https://klasma.github.io/Logging_LERUM/tillsyn/A 22268-2022.docx")</f>
        <v/>
      </c>
      <c r="Y4">
        <f>HYPERLINK("https://klasma.github.io/Logging_LERUM/tillsynsmail/A 22268-2022.docx")</f>
        <v/>
      </c>
    </row>
    <row r="5" ht="15" customHeight="1">
      <c r="A5" t="inlineStr">
        <is>
          <t>A 40799-2020</t>
        </is>
      </c>
      <c r="B5" s="1" t="n">
        <v>44070</v>
      </c>
      <c r="C5" s="1" t="n">
        <v>45172</v>
      </c>
      <c r="D5" t="inlineStr">
        <is>
          <t>VÄSTRA GÖTALANDS LÄN</t>
        </is>
      </c>
      <c r="E5" t="inlineStr">
        <is>
          <t>LERUM</t>
        </is>
      </c>
      <c r="G5" t="n">
        <v>4.6</v>
      </c>
      <c r="H5" t="n">
        <v>1</v>
      </c>
      <c r="I5" t="n">
        <v>0</v>
      </c>
      <c r="J5" t="n">
        <v>0</v>
      </c>
      <c r="K5" t="n">
        <v>1</v>
      </c>
      <c r="L5" t="n">
        <v>0</v>
      </c>
      <c r="M5" t="n">
        <v>0</v>
      </c>
      <c r="N5" t="n">
        <v>0</v>
      </c>
      <c r="O5" t="n">
        <v>1</v>
      </c>
      <c r="P5" t="n">
        <v>1</v>
      </c>
      <c r="Q5" t="n">
        <v>1</v>
      </c>
      <c r="R5" s="2" t="inlineStr">
        <is>
          <t>Knärot</t>
        </is>
      </c>
      <c r="S5">
        <f>HYPERLINK("https://klasma.github.io/Logging_LERUM/artfynd/A 40799-2020.xlsx")</f>
        <v/>
      </c>
      <c r="T5">
        <f>HYPERLINK("https://klasma.github.io/Logging_LERUM/kartor/A 40799-2020.png")</f>
        <v/>
      </c>
      <c r="U5">
        <f>HYPERLINK("https://klasma.github.io/Logging_LERUM/knärot/A 40799-2020.png")</f>
        <v/>
      </c>
      <c r="V5">
        <f>HYPERLINK("https://klasma.github.io/Logging_LERUM/klagomål/A 40799-2020.docx")</f>
        <v/>
      </c>
      <c r="W5">
        <f>HYPERLINK("https://klasma.github.io/Logging_LERUM/klagomålsmail/A 40799-2020.docx")</f>
        <v/>
      </c>
      <c r="X5">
        <f>HYPERLINK("https://klasma.github.io/Logging_LERUM/tillsyn/A 40799-2020.docx")</f>
        <v/>
      </c>
      <c r="Y5">
        <f>HYPERLINK("https://klasma.github.io/Logging_LERUM/tillsynsmail/A 40799-2020.docx")</f>
        <v/>
      </c>
    </row>
    <row r="6" ht="15" customHeight="1">
      <c r="A6" t="inlineStr">
        <is>
          <t>A 56911-2022</t>
        </is>
      </c>
      <c r="B6" s="1" t="n">
        <v>44894</v>
      </c>
      <c r="C6" s="1" t="n">
        <v>45172</v>
      </c>
      <c r="D6" t="inlineStr">
        <is>
          <t>VÄSTRA GÖTALANDS LÄN</t>
        </is>
      </c>
      <c r="E6" t="inlineStr">
        <is>
          <t>LERUM</t>
        </is>
      </c>
      <c r="G6" t="n">
        <v>1.9</v>
      </c>
      <c r="H6" t="n">
        <v>1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1</v>
      </c>
      <c r="R6" s="2" t="inlineStr">
        <is>
          <t>Duvhök</t>
        </is>
      </c>
      <c r="S6">
        <f>HYPERLINK("https://klasma.github.io/Logging_LERUM/artfynd/A 56911-2022.xlsx")</f>
        <v/>
      </c>
      <c r="T6">
        <f>HYPERLINK("https://klasma.github.io/Logging_LERUM/kartor/A 56911-2022.png")</f>
        <v/>
      </c>
      <c r="V6">
        <f>HYPERLINK("https://klasma.github.io/Logging_LERUM/klagomål/A 56911-2022.docx")</f>
        <v/>
      </c>
      <c r="W6">
        <f>HYPERLINK("https://klasma.github.io/Logging_LERUM/klagomålsmail/A 56911-2022.docx")</f>
        <v/>
      </c>
      <c r="X6">
        <f>HYPERLINK("https://klasma.github.io/Logging_LERUM/tillsyn/A 56911-2022.docx")</f>
        <v/>
      </c>
      <c r="Y6">
        <f>HYPERLINK("https://klasma.github.io/Logging_LERUM/tillsynsmail/A 56911-2022.docx")</f>
        <v/>
      </c>
    </row>
    <row r="7" ht="15" customHeight="1">
      <c r="A7" t="inlineStr">
        <is>
          <t>A 45072-2018</t>
        </is>
      </c>
      <c r="B7" s="1" t="n">
        <v>43362</v>
      </c>
      <c r="C7" s="1" t="n">
        <v>45172</v>
      </c>
      <c r="D7" t="inlineStr">
        <is>
          <t>VÄSTRA GÖTALANDS LÄN</t>
        </is>
      </c>
      <c r="E7" t="inlineStr">
        <is>
          <t>LERUM</t>
        </is>
      </c>
      <c r="G7" t="n">
        <v>2.7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53552-2018</t>
        </is>
      </c>
      <c r="B8" s="1" t="n">
        <v>43391</v>
      </c>
      <c r="C8" s="1" t="n">
        <v>45172</v>
      </c>
      <c r="D8" t="inlineStr">
        <is>
          <t>VÄSTRA GÖTALANDS LÄN</t>
        </is>
      </c>
      <c r="E8" t="inlineStr">
        <is>
          <t>LERUM</t>
        </is>
      </c>
      <c r="G8" t="n">
        <v>1.6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53554-2018</t>
        </is>
      </c>
      <c r="B9" s="1" t="n">
        <v>43391</v>
      </c>
      <c r="C9" s="1" t="n">
        <v>45172</v>
      </c>
      <c r="D9" t="inlineStr">
        <is>
          <t>VÄSTRA GÖTALANDS LÄN</t>
        </is>
      </c>
      <c r="E9" t="inlineStr">
        <is>
          <t>LERUM</t>
        </is>
      </c>
      <c r="G9" t="n">
        <v>4.3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62340-2018</t>
        </is>
      </c>
      <c r="B10" s="1" t="n">
        <v>43416</v>
      </c>
      <c r="C10" s="1" t="n">
        <v>45172</v>
      </c>
      <c r="D10" t="inlineStr">
        <is>
          <t>VÄSTRA GÖTALANDS LÄN</t>
        </is>
      </c>
      <c r="E10" t="inlineStr">
        <is>
          <t>LERUM</t>
        </is>
      </c>
      <c r="G10" t="n">
        <v>1.3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64312-2018</t>
        </is>
      </c>
      <c r="B11" s="1" t="n">
        <v>43419</v>
      </c>
      <c r="C11" s="1" t="n">
        <v>45172</v>
      </c>
      <c r="D11" t="inlineStr">
        <is>
          <t>VÄSTRA GÖTALANDS LÄN</t>
        </is>
      </c>
      <c r="E11" t="inlineStr">
        <is>
          <t>LERUM</t>
        </is>
      </c>
      <c r="G11" t="n">
        <v>3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62897-2018</t>
        </is>
      </c>
      <c r="B12" s="1" t="n">
        <v>43426</v>
      </c>
      <c r="C12" s="1" t="n">
        <v>45172</v>
      </c>
      <c r="D12" t="inlineStr">
        <is>
          <t>VÄSTRA GÖTALANDS LÄN</t>
        </is>
      </c>
      <c r="E12" t="inlineStr">
        <is>
          <t>LERUM</t>
        </is>
      </c>
      <c r="G12" t="n">
        <v>0.5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66568-2018</t>
        </is>
      </c>
      <c r="B13" s="1" t="n">
        <v>43437</v>
      </c>
      <c r="C13" s="1" t="n">
        <v>45172</v>
      </c>
      <c r="D13" t="inlineStr">
        <is>
          <t>VÄSTRA GÖTALANDS LÄN</t>
        </is>
      </c>
      <c r="E13" t="inlineStr">
        <is>
          <t>LERUM</t>
        </is>
      </c>
      <c r="G13" t="n">
        <v>6.4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71293-2018</t>
        </is>
      </c>
      <c r="B14" s="1" t="n">
        <v>43453</v>
      </c>
      <c r="C14" s="1" t="n">
        <v>45172</v>
      </c>
      <c r="D14" t="inlineStr">
        <is>
          <t>VÄSTRA GÖTALANDS LÄN</t>
        </is>
      </c>
      <c r="E14" t="inlineStr">
        <is>
          <t>LERUM</t>
        </is>
      </c>
      <c r="G14" t="n">
        <v>4.3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71303-2018</t>
        </is>
      </c>
      <c r="B15" s="1" t="n">
        <v>43453</v>
      </c>
      <c r="C15" s="1" t="n">
        <v>45172</v>
      </c>
      <c r="D15" t="inlineStr">
        <is>
          <t>VÄSTRA GÖTALANDS LÄN</t>
        </is>
      </c>
      <c r="E15" t="inlineStr">
        <is>
          <t>LERUM</t>
        </is>
      </c>
      <c r="G15" t="n">
        <v>6.1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72608-2018</t>
        </is>
      </c>
      <c r="B16" s="1" t="n">
        <v>43463</v>
      </c>
      <c r="C16" s="1" t="n">
        <v>45172</v>
      </c>
      <c r="D16" t="inlineStr">
        <is>
          <t>VÄSTRA GÖTALANDS LÄN</t>
        </is>
      </c>
      <c r="E16" t="inlineStr">
        <is>
          <t>LERUM</t>
        </is>
      </c>
      <c r="G16" t="n">
        <v>3.9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72609-2018</t>
        </is>
      </c>
      <c r="B17" s="1" t="n">
        <v>43463</v>
      </c>
      <c r="C17" s="1" t="n">
        <v>45172</v>
      </c>
      <c r="D17" t="inlineStr">
        <is>
          <t>VÄSTRA GÖTALANDS LÄN</t>
        </is>
      </c>
      <c r="E17" t="inlineStr">
        <is>
          <t>LERUM</t>
        </is>
      </c>
      <c r="G17" t="n">
        <v>3.8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72611-2018</t>
        </is>
      </c>
      <c r="B18" s="1" t="n">
        <v>43463</v>
      </c>
      <c r="C18" s="1" t="n">
        <v>45172</v>
      </c>
      <c r="D18" t="inlineStr">
        <is>
          <t>VÄSTRA GÖTALANDS LÄN</t>
        </is>
      </c>
      <c r="E18" t="inlineStr">
        <is>
          <t>LERUM</t>
        </is>
      </c>
      <c r="G18" t="n">
        <v>3.3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1640-2019</t>
        </is>
      </c>
      <c r="B19" s="1" t="n">
        <v>43474</v>
      </c>
      <c r="C19" s="1" t="n">
        <v>45172</v>
      </c>
      <c r="D19" t="inlineStr">
        <is>
          <t>VÄSTRA GÖTALANDS LÄN</t>
        </is>
      </c>
      <c r="E19" t="inlineStr">
        <is>
          <t>LERUM</t>
        </is>
      </c>
      <c r="G19" t="n">
        <v>2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4971-2019</t>
        </is>
      </c>
      <c r="B20" s="1" t="n">
        <v>43487</v>
      </c>
      <c r="C20" s="1" t="n">
        <v>45172</v>
      </c>
      <c r="D20" t="inlineStr">
        <is>
          <t>VÄSTRA GÖTALANDS LÄN</t>
        </is>
      </c>
      <c r="E20" t="inlineStr">
        <is>
          <t>LERUM</t>
        </is>
      </c>
      <c r="G20" t="n">
        <v>1.9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7417-2019</t>
        </is>
      </c>
      <c r="B21" s="1" t="n">
        <v>43497</v>
      </c>
      <c r="C21" s="1" t="n">
        <v>45172</v>
      </c>
      <c r="D21" t="inlineStr">
        <is>
          <t>VÄSTRA GÖTALANDS LÄN</t>
        </is>
      </c>
      <c r="E21" t="inlineStr">
        <is>
          <t>LERUM</t>
        </is>
      </c>
      <c r="G21" t="n">
        <v>10.4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13007-2019</t>
        </is>
      </c>
      <c r="B22" s="1" t="n">
        <v>43528</v>
      </c>
      <c r="C22" s="1" t="n">
        <v>45172</v>
      </c>
      <c r="D22" t="inlineStr">
        <is>
          <t>VÄSTRA GÖTALANDS LÄN</t>
        </is>
      </c>
      <c r="E22" t="inlineStr">
        <is>
          <t>LERUM</t>
        </is>
      </c>
      <c r="G22" t="n">
        <v>1.9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19842-2019</t>
        </is>
      </c>
      <c r="B23" s="1" t="n">
        <v>43567</v>
      </c>
      <c r="C23" s="1" t="n">
        <v>45172</v>
      </c>
      <c r="D23" t="inlineStr">
        <is>
          <t>VÄSTRA GÖTALANDS LÄN</t>
        </is>
      </c>
      <c r="E23" t="inlineStr">
        <is>
          <t>LERUM</t>
        </is>
      </c>
      <c r="G23" t="n">
        <v>1.9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29684-2019</t>
        </is>
      </c>
      <c r="B24" s="1" t="n">
        <v>43630</v>
      </c>
      <c r="C24" s="1" t="n">
        <v>45172</v>
      </c>
      <c r="D24" t="inlineStr">
        <is>
          <t>VÄSTRA GÖTALANDS LÄN</t>
        </is>
      </c>
      <c r="E24" t="inlineStr">
        <is>
          <t>LERUM</t>
        </is>
      </c>
      <c r="G24" t="n">
        <v>1.1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32709-2019</t>
        </is>
      </c>
      <c r="B25" s="1" t="n">
        <v>43647</v>
      </c>
      <c r="C25" s="1" t="n">
        <v>45172</v>
      </c>
      <c r="D25" t="inlineStr">
        <is>
          <t>VÄSTRA GÖTALANDS LÄN</t>
        </is>
      </c>
      <c r="E25" t="inlineStr">
        <is>
          <t>LERUM</t>
        </is>
      </c>
      <c r="G25" t="n">
        <v>7.6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40566-2019</t>
        </is>
      </c>
      <c r="B26" s="1" t="n">
        <v>43696</v>
      </c>
      <c r="C26" s="1" t="n">
        <v>45172</v>
      </c>
      <c r="D26" t="inlineStr">
        <is>
          <t>VÄSTRA GÖTALANDS LÄN</t>
        </is>
      </c>
      <c r="E26" t="inlineStr">
        <is>
          <t>LERUM</t>
        </is>
      </c>
      <c r="G26" t="n">
        <v>4.5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40575-2019</t>
        </is>
      </c>
      <c r="B27" s="1" t="n">
        <v>43696</v>
      </c>
      <c r="C27" s="1" t="n">
        <v>45172</v>
      </c>
      <c r="D27" t="inlineStr">
        <is>
          <t>VÄSTRA GÖTALANDS LÄN</t>
        </is>
      </c>
      <c r="E27" t="inlineStr">
        <is>
          <t>LERUM</t>
        </is>
      </c>
      <c r="G27" t="n">
        <v>1.4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49519-2019</t>
        </is>
      </c>
      <c r="B28" s="1" t="n">
        <v>43732</v>
      </c>
      <c r="C28" s="1" t="n">
        <v>45172</v>
      </c>
      <c r="D28" t="inlineStr">
        <is>
          <t>VÄSTRA GÖTALANDS LÄN</t>
        </is>
      </c>
      <c r="E28" t="inlineStr">
        <is>
          <t>LERUM</t>
        </is>
      </c>
      <c r="G28" t="n">
        <v>8.1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57536-2019</t>
        </is>
      </c>
      <c r="B29" s="1" t="n">
        <v>43767</v>
      </c>
      <c r="C29" s="1" t="n">
        <v>45172</v>
      </c>
      <c r="D29" t="inlineStr">
        <is>
          <t>VÄSTRA GÖTALANDS LÄN</t>
        </is>
      </c>
      <c r="E29" t="inlineStr">
        <is>
          <t>LERUM</t>
        </is>
      </c>
      <c r="F29" t="inlineStr">
        <is>
          <t>Kommuner</t>
        </is>
      </c>
      <c r="G29" t="n">
        <v>6.9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62261-2019</t>
        </is>
      </c>
      <c r="B30" s="1" t="n">
        <v>43788</v>
      </c>
      <c r="C30" s="1" t="n">
        <v>45172</v>
      </c>
      <c r="D30" t="inlineStr">
        <is>
          <t>VÄSTRA GÖTALANDS LÄN</t>
        </is>
      </c>
      <c r="E30" t="inlineStr">
        <is>
          <t>LERUM</t>
        </is>
      </c>
      <c r="G30" t="n">
        <v>1.5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190-2020</t>
        </is>
      </c>
      <c r="B31" s="1" t="n">
        <v>43833</v>
      </c>
      <c r="C31" s="1" t="n">
        <v>45172</v>
      </c>
      <c r="D31" t="inlineStr">
        <is>
          <t>VÄSTRA GÖTALANDS LÄN</t>
        </is>
      </c>
      <c r="E31" t="inlineStr">
        <is>
          <t>LERUM</t>
        </is>
      </c>
      <c r="G31" t="n">
        <v>0.7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188-2020</t>
        </is>
      </c>
      <c r="B32" s="1" t="n">
        <v>43833</v>
      </c>
      <c r="C32" s="1" t="n">
        <v>45172</v>
      </c>
      <c r="D32" t="inlineStr">
        <is>
          <t>VÄSTRA GÖTALANDS LÄN</t>
        </is>
      </c>
      <c r="E32" t="inlineStr">
        <is>
          <t>LERUM</t>
        </is>
      </c>
      <c r="G32" t="n">
        <v>5.3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148-2020</t>
        </is>
      </c>
      <c r="B33" s="1" t="n">
        <v>43833</v>
      </c>
      <c r="C33" s="1" t="n">
        <v>45172</v>
      </c>
      <c r="D33" t="inlineStr">
        <is>
          <t>VÄSTRA GÖTALANDS LÄN</t>
        </is>
      </c>
      <c r="E33" t="inlineStr">
        <is>
          <t>LERUM</t>
        </is>
      </c>
      <c r="G33" t="n">
        <v>1.3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178-2020</t>
        </is>
      </c>
      <c r="B34" s="1" t="n">
        <v>43833</v>
      </c>
      <c r="C34" s="1" t="n">
        <v>45172</v>
      </c>
      <c r="D34" t="inlineStr">
        <is>
          <t>VÄSTRA GÖTALANDS LÄN</t>
        </is>
      </c>
      <c r="E34" t="inlineStr">
        <is>
          <t>LERUM</t>
        </is>
      </c>
      <c r="G34" t="n">
        <v>2.7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185-2020</t>
        </is>
      </c>
      <c r="B35" s="1" t="n">
        <v>43833</v>
      </c>
      <c r="C35" s="1" t="n">
        <v>45172</v>
      </c>
      <c r="D35" t="inlineStr">
        <is>
          <t>VÄSTRA GÖTALANDS LÄN</t>
        </is>
      </c>
      <c r="E35" t="inlineStr">
        <is>
          <t>LERUM</t>
        </is>
      </c>
      <c r="G35" t="n">
        <v>3.9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2014-2020</t>
        </is>
      </c>
      <c r="B36" s="1" t="n">
        <v>43845</v>
      </c>
      <c r="C36" s="1" t="n">
        <v>45172</v>
      </c>
      <c r="D36" t="inlineStr">
        <is>
          <t>VÄSTRA GÖTALANDS LÄN</t>
        </is>
      </c>
      <c r="E36" t="inlineStr">
        <is>
          <t>LERUM</t>
        </is>
      </c>
      <c r="G36" t="n">
        <v>0.8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1884-2020</t>
        </is>
      </c>
      <c r="B37" s="1" t="n">
        <v>43845</v>
      </c>
      <c r="C37" s="1" t="n">
        <v>45172</v>
      </c>
      <c r="D37" t="inlineStr">
        <is>
          <t>VÄSTRA GÖTALANDS LÄN</t>
        </is>
      </c>
      <c r="E37" t="inlineStr">
        <is>
          <t>LERUM</t>
        </is>
      </c>
      <c r="G37" t="n">
        <v>4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2031-2020</t>
        </is>
      </c>
      <c r="B38" s="1" t="n">
        <v>43845</v>
      </c>
      <c r="C38" s="1" t="n">
        <v>45172</v>
      </c>
      <c r="D38" t="inlineStr">
        <is>
          <t>VÄSTRA GÖTALANDS LÄN</t>
        </is>
      </c>
      <c r="E38" t="inlineStr">
        <is>
          <t>LERUM</t>
        </is>
      </c>
      <c r="G38" t="n">
        <v>1.1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2023-2020</t>
        </is>
      </c>
      <c r="B39" s="1" t="n">
        <v>43845</v>
      </c>
      <c r="C39" s="1" t="n">
        <v>45172</v>
      </c>
      <c r="D39" t="inlineStr">
        <is>
          <t>VÄSTRA GÖTALANDS LÄN</t>
        </is>
      </c>
      <c r="E39" t="inlineStr">
        <is>
          <t>LERUM</t>
        </is>
      </c>
      <c r="G39" t="n">
        <v>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2034-2020</t>
        </is>
      </c>
      <c r="B40" s="1" t="n">
        <v>43845</v>
      </c>
      <c r="C40" s="1" t="n">
        <v>45172</v>
      </c>
      <c r="D40" t="inlineStr">
        <is>
          <t>VÄSTRA GÖTALANDS LÄN</t>
        </is>
      </c>
      <c r="E40" t="inlineStr">
        <is>
          <t>LERUM</t>
        </is>
      </c>
      <c r="G40" t="n">
        <v>0.6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4231-2020</t>
        </is>
      </c>
      <c r="B41" s="1" t="n">
        <v>43857</v>
      </c>
      <c r="C41" s="1" t="n">
        <v>45172</v>
      </c>
      <c r="D41" t="inlineStr">
        <is>
          <t>VÄSTRA GÖTALANDS LÄN</t>
        </is>
      </c>
      <c r="E41" t="inlineStr">
        <is>
          <t>LERUM</t>
        </is>
      </c>
      <c r="G41" t="n">
        <v>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20698-2020</t>
        </is>
      </c>
      <c r="B42" s="1" t="n">
        <v>43949</v>
      </c>
      <c r="C42" s="1" t="n">
        <v>45172</v>
      </c>
      <c r="D42" t="inlineStr">
        <is>
          <t>VÄSTRA GÖTALANDS LÄN</t>
        </is>
      </c>
      <c r="E42" t="inlineStr">
        <is>
          <t>LERUM</t>
        </is>
      </c>
      <c r="G42" t="n">
        <v>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22842-2020</t>
        </is>
      </c>
      <c r="B43" s="1" t="n">
        <v>43964</v>
      </c>
      <c r="C43" s="1" t="n">
        <v>45172</v>
      </c>
      <c r="D43" t="inlineStr">
        <is>
          <t>VÄSTRA GÖTALANDS LÄN</t>
        </is>
      </c>
      <c r="E43" t="inlineStr">
        <is>
          <t>LERUM</t>
        </is>
      </c>
      <c r="G43" t="n">
        <v>5.9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29379-2020</t>
        </is>
      </c>
      <c r="B44" s="1" t="n">
        <v>44004</v>
      </c>
      <c r="C44" s="1" t="n">
        <v>45172</v>
      </c>
      <c r="D44" t="inlineStr">
        <is>
          <t>VÄSTRA GÖTALANDS LÄN</t>
        </is>
      </c>
      <c r="E44" t="inlineStr">
        <is>
          <t>LERUM</t>
        </is>
      </c>
      <c r="F44" t="inlineStr">
        <is>
          <t>Kommuner</t>
        </is>
      </c>
      <c r="G44" t="n">
        <v>1.7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44301-2020</t>
        </is>
      </c>
      <c r="B45" s="1" t="n">
        <v>44084</v>
      </c>
      <c r="C45" s="1" t="n">
        <v>45172</v>
      </c>
      <c r="D45" t="inlineStr">
        <is>
          <t>VÄSTRA GÖTALANDS LÄN</t>
        </is>
      </c>
      <c r="E45" t="inlineStr">
        <is>
          <t>LERUM</t>
        </is>
      </c>
      <c r="G45" t="n">
        <v>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53094-2020</t>
        </is>
      </c>
      <c r="B46" s="1" t="n">
        <v>44120</v>
      </c>
      <c r="C46" s="1" t="n">
        <v>45172</v>
      </c>
      <c r="D46" t="inlineStr">
        <is>
          <t>VÄSTRA GÖTALANDS LÄN</t>
        </is>
      </c>
      <c r="E46" t="inlineStr">
        <is>
          <t>LERUM</t>
        </is>
      </c>
      <c r="G46" t="n">
        <v>3.9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54797-2020</t>
        </is>
      </c>
      <c r="B47" s="1" t="n">
        <v>44127</v>
      </c>
      <c r="C47" s="1" t="n">
        <v>45172</v>
      </c>
      <c r="D47" t="inlineStr">
        <is>
          <t>VÄSTRA GÖTALANDS LÄN</t>
        </is>
      </c>
      <c r="E47" t="inlineStr">
        <is>
          <t>LERUM</t>
        </is>
      </c>
      <c r="G47" t="n">
        <v>1.7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55649-2020</t>
        </is>
      </c>
      <c r="B48" s="1" t="n">
        <v>44131</v>
      </c>
      <c r="C48" s="1" t="n">
        <v>45172</v>
      </c>
      <c r="D48" t="inlineStr">
        <is>
          <t>VÄSTRA GÖTALANDS LÄN</t>
        </is>
      </c>
      <c r="E48" t="inlineStr">
        <is>
          <t>LERUM</t>
        </is>
      </c>
      <c r="G48" t="n">
        <v>1.9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60620-2020</t>
        </is>
      </c>
      <c r="B49" s="1" t="n">
        <v>44153</v>
      </c>
      <c r="C49" s="1" t="n">
        <v>45172</v>
      </c>
      <c r="D49" t="inlineStr">
        <is>
          <t>VÄSTRA GÖTALANDS LÄN</t>
        </is>
      </c>
      <c r="E49" t="inlineStr">
        <is>
          <t>LERUM</t>
        </is>
      </c>
      <c r="G49" t="n">
        <v>0.5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60653-2020</t>
        </is>
      </c>
      <c r="B50" s="1" t="n">
        <v>44153</v>
      </c>
      <c r="C50" s="1" t="n">
        <v>45172</v>
      </c>
      <c r="D50" t="inlineStr">
        <is>
          <t>VÄSTRA GÖTALANDS LÄN</t>
        </is>
      </c>
      <c r="E50" t="inlineStr">
        <is>
          <t>LERUM</t>
        </is>
      </c>
      <c r="G50" t="n">
        <v>1.2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60704-2020</t>
        </is>
      </c>
      <c r="B51" s="1" t="n">
        <v>44153</v>
      </c>
      <c r="C51" s="1" t="n">
        <v>45172</v>
      </c>
      <c r="D51" t="inlineStr">
        <is>
          <t>VÄSTRA GÖTALANDS LÄN</t>
        </is>
      </c>
      <c r="E51" t="inlineStr">
        <is>
          <t>LERUM</t>
        </is>
      </c>
      <c r="G51" t="n">
        <v>2.8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60613-2020</t>
        </is>
      </c>
      <c r="B52" s="1" t="n">
        <v>44153</v>
      </c>
      <c r="C52" s="1" t="n">
        <v>45172</v>
      </c>
      <c r="D52" t="inlineStr">
        <is>
          <t>VÄSTRA GÖTALANDS LÄN</t>
        </is>
      </c>
      <c r="E52" t="inlineStr">
        <is>
          <t>LERUM</t>
        </is>
      </c>
      <c r="G52" t="n">
        <v>0.7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60706-2020</t>
        </is>
      </c>
      <c r="B53" s="1" t="n">
        <v>44153</v>
      </c>
      <c r="C53" s="1" t="n">
        <v>45172</v>
      </c>
      <c r="D53" t="inlineStr">
        <is>
          <t>VÄSTRA GÖTALANDS LÄN</t>
        </is>
      </c>
      <c r="E53" t="inlineStr">
        <is>
          <t>LERUM</t>
        </is>
      </c>
      <c r="G53" t="n">
        <v>1.1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60677-2020</t>
        </is>
      </c>
      <c r="B54" s="1" t="n">
        <v>44153</v>
      </c>
      <c r="C54" s="1" t="n">
        <v>45172</v>
      </c>
      <c r="D54" t="inlineStr">
        <is>
          <t>VÄSTRA GÖTALANDS LÄN</t>
        </is>
      </c>
      <c r="E54" t="inlineStr">
        <is>
          <t>LERUM</t>
        </is>
      </c>
      <c r="G54" t="n">
        <v>0.7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60699-2020</t>
        </is>
      </c>
      <c r="B55" s="1" t="n">
        <v>44153</v>
      </c>
      <c r="C55" s="1" t="n">
        <v>45172</v>
      </c>
      <c r="D55" t="inlineStr">
        <is>
          <t>VÄSTRA GÖTALANDS LÄN</t>
        </is>
      </c>
      <c r="E55" t="inlineStr">
        <is>
          <t>LERUM</t>
        </is>
      </c>
      <c r="G55" t="n">
        <v>1.3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60627-2020</t>
        </is>
      </c>
      <c r="B56" s="1" t="n">
        <v>44153</v>
      </c>
      <c r="C56" s="1" t="n">
        <v>45172</v>
      </c>
      <c r="D56" t="inlineStr">
        <is>
          <t>VÄSTRA GÖTALANDS LÄN</t>
        </is>
      </c>
      <c r="E56" t="inlineStr">
        <is>
          <t>LERUM</t>
        </is>
      </c>
      <c r="G56" t="n">
        <v>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60679-2020</t>
        </is>
      </c>
      <c r="B57" s="1" t="n">
        <v>44153</v>
      </c>
      <c r="C57" s="1" t="n">
        <v>45172</v>
      </c>
      <c r="D57" t="inlineStr">
        <is>
          <t>VÄSTRA GÖTALANDS LÄN</t>
        </is>
      </c>
      <c r="E57" t="inlineStr">
        <is>
          <t>LERUM</t>
        </is>
      </c>
      <c r="G57" t="n">
        <v>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60713-2020</t>
        </is>
      </c>
      <c r="B58" s="1" t="n">
        <v>44153</v>
      </c>
      <c r="C58" s="1" t="n">
        <v>45172</v>
      </c>
      <c r="D58" t="inlineStr">
        <is>
          <t>VÄSTRA GÖTALANDS LÄN</t>
        </is>
      </c>
      <c r="E58" t="inlineStr">
        <is>
          <t>LERUM</t>
        </is>
      </c>
      <c r="G58" t="n">
        <v>1.2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12978-2021</t>
        </is>
      </c>
      <c r="B59" s="1" t="n">
        <v>44271</v>
      </c>
      <c r="C59" s="1" t="n">
        <v>45172</v>
      </c>
      <c r="D59" t="inlineStr">
        <is>
          <t>VÄSTRA GÖTALANDS LÄN</t>
        </is>
      </c>
      <c r="E59" t="inlineStr">
        <is>
          <t>LERUM</t>
        </is>
      </c>
      <c r="G59" t="n">
        <v>7.7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19315-2021</t>
        </is>
      </c>
      <c r="B60" s="1" t="n">
        <v>44309</v>
      </c>
      <c r="C60" s="1" t="n">
        <v>45172</v>
      </c>
      <c r="D60" t="inlineStr">
        <is>
          <t>VÄSTRA GÖTALANDS LÄN</t>
        </is>
      </c>
      <c r="E60" t="inlineStr">
        <is>
          <t>LERUM</t>
        </is>
      </c>
      <c r="G60" t="n">
        <v>1.9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28249-2021</t>
        </is>
      </c>
      <c r="B61" s="1" t="n">
        <v>44355</v>
      </c>
      <c r="C61" s="1" t="n">
        <v>45172</v>
      </c>
      <c r="D61" t="inlineStr">
        <is>
          <t>VÄSTRA GÖTALANDS LÄN</t>
        </is>
      </c>
      <c r="E61" t="inlineStr">
        <is>
          <t>LERUM</t>
        </is>
      </c>
      <c r="G61" t="n">
        <v>5.9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30518-2021</t>
        </is>
      </c>
      <c r="B62" s="1" t="n">
        <v>44364</v>
      </c>
      <c r="C62" s="1" t="n">
        <v>45172</v>
      </c>
      <c r="D62" t="inlineStr">
        <is>
          <t>VÄSTRA GÖTALANDS LÄN</t>
        </is>
      </c>
      <c r="E62" t="inlineStr">
        <is>
          <t>LERUM</t>
        </is>
      </c>
      <c r="G62" t="n">
        <v>4.7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52777-2021</t>
        </is>
      </c>
      <c r="B63" s="1" t="n">
        <v>44467</v>
      </c>
      <c r="C63" s="1" t="n">
        <v>45172</v>
      </c>
      <c r="D63" t="inlineStr">
        <is>
          <t>VÄSTRA GÖTALANDS LÄN</t>
        </is>
      </c>
      <c r="E63" t="inlineStr">
        <is>
          <t>LERUM</t>
        </is>
      </c>
      <c r="G63" t="n">
        <v>0.7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58025-2021</t>
        </is>
      </c>
      <c r="B64" s="1" t="n">
        <v>44487</v>
      </c>
      <c r="C64" s="1" t="n">
        <v>45172</v>
      </c>
      <c r="D64" t="inlineStr">
        <is>
          <t>VÄSTRA GÖTALANDS LÄN</t>
        </is>
      </c>
      <c r="E64" t="inlineStr">
        <is>
          <t>LERUM</t>
        </is>
      </c>
      <c r="G64" t="n">
        <v>9.1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66104-2021</t>
        </is>
      </c>
      <c r="B65" s="1" t="n">
        <v>44517</v>
      </c>
      <c r="C65" s="1" t="n">
        <v>45172</v>
      </c>
      <c r="D65" t="inlineStr">
        <is>
          <t>VÄSTRA GÖTALANDS LÄN</t>
        </is>
      </c>
      <c r="E65" t="inlineStr">
        <is>
          <t>LERUM</t>
        </is>
      </c>
      <c r="G65" t="n">
        <v>2.2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68489-2021</t>
        </is>
      </c>
      <c r="B66" s="1" t="n">
        <v>44529</v>
      </c>
      <c r="C66" s="1" t="n">
        <v>45172</v>
      </c>
      <c r="D66" t="inlineStr">
        <is>
          <t>VÄSTRA GÖTALANDS LÄN</t>
        </is>
      </c>
      <c r="E66" t="inlineStr">
        <is>
          <t>LERUM</t>
        </is>
      </c>
      <c r="G66" t="n">
        <v>0.8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69628-2021</t>
        </is>
      </c>
      <c r="B67" s="1" t="n">
        <v>44532</v>
      </c>
      <c r="C67" s="1" t="n">
        <v>45172</v>
      </c>
      <c r="D67" t="inlineStr">
        <is>
          <t>VÄSTRA GÖTALANDS LÄN</t>
        </is>
      </c>
      <c r="E67" t="inlineStr">
        <is>
          <t>LERUM</t>
        </is>
      </c>
      <c r="G67" t="n">
        <v>1.2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69614-2021</t>
        </is>
      </c>
      <c r="B68" s="1" t="n">
        <v>44532</v>
      </c>
      <c r="C68" s="1" t="n">
        <v>45172</v>
      </c>
      <c r="D68" t="inlineStr">
        <is>
          <t>VÄSTRA GÖTALANDS LÄN</t>
        </is>
      </c>
      <c r="E68" t="inlineStr">
        <is>
          <t>LERUM</t>
        </is>
      </c>
      <c r="G68" t="n">
        <v>0.5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71429-2021</t>
        </is>
      </c>
      <c r="B69" s="1" t="n">
        <v>44540</v>
      </c>
      <c r="C69" s="1" t="n">
        <v>45172</v>
      </c>
      <c r="D69" t="inlineStr">
        <is>
          <t>VÄSTRA GÖTALANDS LÄN</t>
        </is>
      </c>
      <c r="E69" t="inlineStr">
        <is>
          <t>LERUM</t>
        </is>
      </c>
      <c r="G69" t="n">
        <v>4.2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71425-2021</t>
        </is>
      </c>
      <c r="B70" s="1" t="n">
        <v>44540</v>
      </c>
      <c r="C70" s="1" t="n">
        <v>45172</v>
      </c>
      <c r="D70" t="inlineStr">
        <is>
          <t>VÄSTRA GÖTALANDS LÄN</t>
        </is>
      </c>
      <c r="E70" t="inlineStr">
        <is>
          <t>LERUM</t>
        </is>
      </c>
      <c r="G70" t="n">
        <v>10.2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72415-2021</t>
        </is>
      </c>
      <c r="B71" s="1" t="n">
        <v>44545</v>
      </c>
      <c r="C71" s="1" t="n">
        <v>45172</v>
      </c>
      <c r="D71" t="inlineStr">
        <is>
          <t>VÄSTRA GÖTALANDS LÄN</t>
        </is>
      </c>
      <c r="E71" t="inlineStr">
        <is>
          <t>LERUM</t>
        </is>
      </c>
      <c r="G71" t="n">
        <v>0.2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468-2022</t>
        </is>
      </c>
      <c r="B72" s="1" t="n">
        <v>44566</v>
      </c>
      <c r="C72" s="1" t="n">
        <v>45172</v>
      </c>
      <c r="D72" t="inlineStr">
        <is>
          <t>VÄSTRA GÖTALANDS LÄN</t>
        </is>
      </c>
      <c r="E72" t="inlineStr">
        <is>
          <t>LERUM</t>
        </is>
      </c>
      <c r="G72" t="n">
        <v>0.3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8345-2022</t>
        </is>
      </c>
      <c r="B73" s="1" t="n">
        <v>44610</v>
      </c>
      <c r="C73" s="1" t="n">
        <v>45172</v>
      </c>
      <c r="D73" t="inlineStr">
        <is>
          <t>VÄSTRA GÖTALANDS LÄN</t>
        </is>
      </c>
      <c r="E73" t="inlineStr">
        <is>
          <t>LERUM</t>
        </is>
      </c>
      <c r="G73" t="n">
        <v>3.8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10399-2022</t>
        </is>
      </c>
      <c r="B74" s="1" t="n">
        <v>44623</v>
      </c>
      <c r="C74" s="1" t="n">
        <v>45172</v>
      </c>
      <c r="D74" t="inlineStr">
        <is>
          <t>VÄSTRA GÖTALANDS LÄN</t>
        </is>
      </c>
      <c r="E74" t="inlineStr">
        <is>
          <t>LERUM</t>
        </is>
      </c>
      <c r="G74" t="n">
        <v>1.2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15136-2022</t>
        </is>
      </c>
      <c r="B75" s="1" t="n">
        <v>44658</v>
      </c>
      <c r="C75" s="1" t="n">
        <v>45172</v>
      </c>
      <c r="D75" t="inlineStr">
        <is>
          <t>VÄSTRA GÖTALANDS LÄN</t>
        </is>
      </c>
      <c r="E75" t="inlineStr">
        <is>
          <t>LERUM</t>
        </is>
      </c>
      <c r="G75" t="n">
        <v>0.4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21133-2022</t>
        </is>
      </c>
      <c r="B76" s="1" t="n">
        <v>44704</v>
      </c>
      <c r="C76" s="1" t="n">
        <v>45172</v>
      </c>
      <c r="D76" t="inlineStr">
        <is>
          <t>VÄSTRA GÖTALANDS LÄN</t>
        </is>
      </c>
      <c r="E76" t="inlineStr">
        <is>
          <t>LERUM</t>
        </is>
      </c>
      <c r="G76" t="n">
        <v>0.5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21838-2022</t>
        </is>
      </c>
      <c r="B77" s="1" t="n">
        <v>44710</v>
      </c>
      <c r="C77" s="1" t="n">
        <v>45172</v>
      </c>
      <c r="D77" t="inlineStr">
        <is>
          <t>VÄSTRA GÖTALANDS LÄN</t>
        </is>
      </c>
      <c r="E77" t="inlineStr">
        <is>
          <t>LERUM</t>
        </is>
      </c>
      <c r="G77" t="n">
        <v>1.4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22223-2022</t>
        </is>
      </c>
      <c r="B78" s="1" t="n">
        <v>44712</v>
      </c>
      <c r="C78" s="1" t="n">
        <v>45172</v>
      </c>
      <c r="D78" t="inlineStr">
        <is>
          <t>VÄSTRA GÖTALANDS LÄN</t>
        </is>
      </c>
      <c r="E78" t="inlineStr">
        <is>
          <t>LERUM</t>
        </is>
      </c>
      <c r="G78" t="n">
        <v>1.3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22300-2022</t>
        </is>
      </c>
      <c r="B79" s="1" t="n">
        <v>44712</v>
      </c>
      <c r="C79" s="1" t="n">
        <v>45172</v>
      </c>
      <c r="D79" t="inlineStr">
        <is>
          <t>VÄSTRA GÖTALANDS LÄN</t>
        </is>
      </c>
      <c r="E79" t="inlineStr">
        <is>
          <t>LERUM</t>
        </is>
      </c>
      <c r="G79" t="n">
        <v>23.3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22240-2022</t>
        </is>
      </c>
      <c r="B80" s="1" t="n">
        <v>44712</v>
      </c>
      <c r="C80" s="1" t="n">
        <v>45172</v>
      </c>
      <c r="D80" t="inlineStr">
        <is>
          <t>VÄSTRA GÖTALANDS LÄN</t>
        </is>
      </c>
      <c r="E80" t="inlineStr">
        <is>
          <t>LERUM</t>
        </is>
      </c>
      <c r="G80" t="n">
        <v>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22497-2022</t>
        </is>
      </c>
      <c r="B81" s="1" t="n">
        <v>44713</v>
      </c>
      <c r="C81" s="1" t="n">
        <v>45172</v>
      </c>
      <c r="D81" t="inlineStr">
        <is>
          <t>VÄSTRA GÖTALANDS LÄN</t>
        </is>
      </c>
      <c r="E81" t="inlineStr">
        <is>
          <t>LERUM</t>
        </is>
      </c>
      <c r="G81" t="n">
        <v>6.2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23592-2022</t>
        </is>
      </c>
      <c r="B82" s="1" t="n">
        <v>44721</v>
      </c>
      <c r="C82" s="1" t="n">
        <v>45172</v>
      </c>
      <c r="D82" t="inlineStr">
        <is>
          <t>VÄSTRA GÖTALANDS LÄN</t>
        </is>
      </c>
      <c r="E82" t="inlineStr">
        <is>
          <t>LERUM</t>
        </is>
      </c>
      <c r="G82" t="n">
        <v>0.6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24845-2022</t>
        </is>
      </c>
      <c r="B83" s="1" t="n">
        <v>44728</v>
      </c>
      <c r="C83" s="1" t="n">
        <v>45172</v>
      </c>
      <c r="D83" t="inlineStr">
        <is>
          <t>VÄSTRA GÖTALANDS LÄN</t>
        </is>
      </c>
      <c r="E83" t="inlineStr">
        <is>
          <t>LERUM</t>
        </is>
      </c>
      <c r="G83" t="n">
        <v>0.9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26345-2022</t>
        </is>
      </c>
      <c r="B84" s="1" t="n">
        <v>44735</v>
      </c>
      <c r="C84" s="1" t="n">
        <v>45172</v>
      </c>
      <c r="D84" t="inlineStr">
        <is>
          <t>VÄSTRA GÖTALANDS LÄN</t>
        </is>
      </c>
      <c r="E84" t="inlineStr">
        <is>
          <t>LERUM</t>
        </is>
      </c>
      <c r="G84" t="n">
        <v>1.9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28103-2022</t>
        </is>
      </c>
      <c r="B85" s="1" t="n">
        <v>44746</v>
      </c>
      <c r="C85" s="1" t="n">
        <v>45172</v>
      </c>
      <c r="D85" t="inlineStr">
        <is>
          <t>VÄSTRA GÖTALANDS LÄN</t>
        </is>
      </c>
      <c r="E85" t="inlineStr">
        <is>
          <t>LERUM</t>
        </is>
      </c>
      <c r="G85" t="n">
        <v>6.6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28089-2022</t>
        </is>
      </c>
      <c r="B86" s="1" t="n">
        <v>44746</v>
      </c>
      <c r="C86" s="1" t="n">
        <v>45172</v>
      </c>
      <c r="D86" t="inlineStr">
        <is>
          <t>VÄSTRA GÖTALANDS LÄN</t>
        </is>
      </c>
      <c r="E86" t="inlineStr">
        <is>
          <t>LERUM</t>
        </is>
      </c>
      <c r="G86" t="n">
        <v>7.4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28233-2022</t>
        </is>
      </c>
      <c r="B87" s="1" t="n">
        <v>44746</v>
      </c>
      <c r="C87" s="1" t="n">
        <v>45172</v>
      </c>
      <c r="D87" t="inlineStr">
        <is>
          <t>VÄSTRA GÖTALANDS LÄN</t>
        </is>
      </c>
      <c r="E87" t="inlineStr">
        <is>
          <t>LERUM</t>
        </is>
      </c>
      <c r="F87" t="inlineStr">
        <is>
          <t>Kommuner</t>
        </is>
      </c>
      <c r="G87" t="n">
        <v>1.7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33922-2022</t>
        </is>
      </c>
      <c r="B88" s="1" t="n">
        <v>44790</v>
      </c>
      <c r="C88" s="1" t="n">
        <v>45172</v>
      </c>
      <c r="D88" t="inlineStr">
        <is>
          <t>VÄSTRA GÖTALANDS LÄN</t>
        </is>
      </c>
      <c r="E88" t="inlineStr">
        <is>
          <t>LERUM</t>
        </is>
      </c>
      <c r="G88" t="n">
        <v>6.1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36756-2022</t>
        </is>
      </c>
      <c r="B89" s="1" t="n">
        <v>44805</v>
      </c>
      <c r="C89" s="1" t="n">
        <v>45172</v>
      </c>
      <c r="D89" t="inlineStr">
        <is>
          <t>VÄSTRA GÖTALANDS LÄN</t>
        </is>
      </c>
      <c r="E89" t="inlineStr">
        <is>
          <t>LERUM</t>
        </is>
      </c>
      <c r="G89" t="n">
        <v>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45844-2022</t>
        </is>
      </c>
      <c r="B90" s="1" t="n">
        <v>44846</v>
      </c>
      <c r="C90" s="1" t="n">
        <v>45172</v>
      </c>
      <c r="D90" t="inlineStr">
        <is>
          <t>VÄSTRA GÖTALANDS LÄN</t>
        </is>
      </c>
      <c r="E90" t="inlineStr">
        <is>
          <t>LERUM</t>
        </is>
      </c>
      <c r="G90" t="n">
        <v>0.6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52973-2022</t>
        </is>
      </c>
      <c r="B91" s="1" t="n">
        <v>44875</v>
      </c>
      <c r="C91" s="1" t="n">
        <v>45172</v>
      </c>
      <c r="D91" t="inlineStr">
        <is>
          <t>VÄSTRA GÖTALANDS LÄN</t>
        </is>
      </c>
      <c r="E91" t="inlineStr">
        <is>
          <t>LERUM</t>
        </is>
      </c>
      <c r="G91" t="n">
        <v>0.7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57186-2022</t>
        </is>
      </c>
      <c r="B92" s="1" t="n">
        <v>44895</v>
      </c>
      <c r="C92" s="1" t="n">
        <v>45172</v>
      </c>
      <c r="D92" t="inlineStr">
        <is>
          <t>VÄSTRA GÖTALANDS LÄN</t>
        </is>
      </c>
      <c r="E92" t="inlineStr">
        <is>
          <t>LERUM</t>
        </is>
      </c>
      <c r="G92" t="n">
        <v>1.5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57195-2022</t>
        </is>
      </c>
      <c r="B93" s="1" t="n">
        <v>44895</v>
      </c>
      <c r="C93" s="1" t="n">
        <v>45172</v>
      </c>
      <c r="D93" t="inlineStr">
        <is>
          <t>VÄSTRA GÖTALANDS LÄN</t>
        </is>
      </c>
      <c r="E93" t="inlineStr">
        <is>
          <t>LERUM</t>
        </is>
      </c>
      <c r="G93" t="n">
        <v>1.9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57201-2022</t>
        </is>
      </c>
      <c r="B94" s="1" t="n">
        <v>44895</v>
      </c>
      <c r="C94" s="1" t="n">
        <v>45172</v>
      </c>
      <c r="D94" t="inlineStr">
        <is>
          <t>VÄSTRA GÖTALANDS LÄN</t>
        </is>
      </c>
      <c r="E94" t="inlineStr">
        <is>
          <t>LERUM</t>
        </is>
      </c>
      <c r="G94" t="n">
        <v>9.5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57178-2022</t>
        </is>
      </c>
      <c r="B95" s="1" t="n">
        <v>44895</v>
      </c>
      <c r="C95" s="1" t="n">
        <v>45172</v>
      </c>
      <c r="D95" t="inlineStr">
        <is>
          <t>VÄSTRA GÖTALANDS LÄN</t>
        </is>
      </c>
      <c r="E95" t="inlineStr">
        <is>
          <t>LERUM</t>
        </is>
      </c>
      <c r="G95" t="n">
        <v>0.5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874-2023</t>
        </is>
      </c>
      <c r="B96" s="1" t="n">
        <v>44931</v>
      </c>
      <c r="C96" s="1" t="n">
        <v>45172</v>
      </c>
      <c r="D96" t="inlineStr">
        <is>
          <t>VÄSTRA GÖTALANDS LÄN</t>
        </is>
      </c>
      <c r="E96" t="inlineStr">
        <is>
          <t>LERUM</t>
        </is>
      </c>
      <c r="G96" t="n">
        <v>8.300000000000001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2443-2023</t>
        </is>
      </c>
      <c r="B97" s="1" t="n">
        <v>44943</v>
      </c>
      <c r="C97" s="1" t="n">
        <v>45172</v>
      </c>
      <c r="D97" t="inlineStr">
        <is>
          <t>VÄSTRA GÖTALANDS LÄN</t>
        </is>
      </c>
      <c r="E97" t="inlineStr">
        <is>
          <t>LERUM</t>
        </is>
      </c>
      <c r="G97" t="n">
        <v>3.3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2447-2023</t>
        </is>
      </c>
      <c r="B98" s="1" t="n">
        <v>44943</v>
      </c>
      <c r="C98" s="1" t="n">
        <v>45172</v>
      </c>
      <c r="D98" t="inlineStr">
        <is>
          <t>VÄSTRA GÖTALANDS LÄN</t>
        </is>
      </c>
      <c r="E98" t="inlineStr">
        <is>
          <t>LERUM</t>
        </is>
      </c>
      <c r="G98" t="n">
        <v>3.6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2450-2023</t>
        </is>
      </c>
      <c r="B99" s="1" t="n">
        <v>44943</v>
      </c>
      <c r="C99" s="1" t="n">
        <v>45172</v>
      </c>
      <c r="D99" t="inlineStr">
        <is>
          <t>VÄSTRA GÖTALANDS LÄN</t>
        </is>
      </c>
      <c r="E99" t="inlineStr">
        <is>
          <t>LERUM</t>
        </is>
      </c>
      <c r="G99" t="n">
        <v>2.2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2440-2023</t>
        </is>
      </c>
      <c r="B100" s="1" t="n">
        <v>44943</v>
      </c>
      <c r="C100" s="1" t="n">
        <v>45172</v>
      </c>
      <c r="D100" t="inlineStr">
        <is>
          <t>VÄSTRA GÖTALANDS LÄN</t>
        </is>
      </c>
      <c r="E100" t="inlineStr">
        <is>
          <t>LERUM</t>
        </is>
      </c>
      <c r="G100" t="n">
        <v>2.4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5359-2023</t>
        </is>
      </c>
      <c r="B101" s="1" t="n">
        <v>44959</v>
      </c>
      <c r="C101" s="1" t="n">
        <v>45172</v>
      </c>
      <c r="D101" t="inlineStr">
        <is>
          <t>VÄSTRA GÖTALANDS LÄN</t>
        </is>
      </c>
      <c r="E101" t="inlineStr">
        <is>
          <t>LERUM</t>
        </is>
      </c>
      <c r="G101" t="n">
        <v>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9956-2023</t>
        </is>
      </c>
      <c r="B102" s="1" t="n">
        <v>44985</v>
      </c>
      <c r="C102" s="1" t="n">
        <v>45172</v>
      </c>
      <c r="D102" t="inlineStr">
        <is>
          <t>VÄSTRA GÖTALANDS LÄN</t>
        </is>
      </c>
      <c r="E102" t="inlineStr">
        <is>
          <t>LERUM</t>
        </is>
      </c>
      <c r="G102" t="n">
        <v>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9976-2023</t>
        </is>
      </c>
      <c r="B103" s="1" t="n">
        <v>44985</v>
      </c>
      <c r="C103" s="1" t="n">
        <v>45172</v>
      </c>
      <c r="D103" t="inlineStr">
        <is>
          <t>VÄSTRA GÖTALANDS LÄN</t>
        </is>
      </c>
      <c r="E103" t="inlineStr">
        <is>
          <t>LERUM</t>
        </is>
      </c>
      <c r="G103" t="n">
        <v>1.3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9975-2023</t>
        </is>
      </c>
      <c r="B104" s="1" t="n">
        <v>44985</v>
      </c>
      <c r="C104" s="1" t="n">
        <v>45172</v>
      </c>
      <c r="D104" t="inlineStr">
        <is>
          <t>VÄSTRA GÖTALANDS LÄN</t>
        </is>
      </c>
      <c r="E104" t="inlineStr">
        <is>
          <t>LERUM</t>
        </is>
      </c>
      <c r="G104" t="n">
        <v>1.8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16648-2023</t>
        </is>
      </c>
      <c r="B105" s="1" t="n">
        <v>45028</v>
      </c>
      <c r="C105" s="1" t="n">
        <v>45172</v>
      </c>
      <c r="D105" t="inlineStr">
        <is>
          <t>VÄSTRA GÖTALANDS LÄN</t>
        </is>
      </c>
      <c r="E105" t="inlineStr">
        <is>
          <t>LERUM</t>
        </is>
      </c>
      <c r="F105" t="inlineStr">
        <is>
          <t>Kyrkan</t>
        </is>
      </c>
      <c r="G105" t="n">
        <v>4.5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20570-2023</t>
        </is>
      </c>
      <c r="B106" s="1" t="n">
        <v>45057</v>
      </c>
      <c r="C106" s="1" t="n">
        <v>45172</v>
      </c>
      <c r="D106" t="inlineStr">
        <is>
          <t>VÄSTRA GÖTALANDS LÄN</t>
        </is>
      </c>
      <c r="E106" t="inlineStr">
        <is>
          <t>LERUM</t>
        </is>
      </c>
      <c r="G106" t="n">
        <v>5.6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26568-2023</t>
        </is>
      </c>
      <c r="B107" s="1" t="n">
        <v>45092</v>
      </c>
      <c r="C107" s="1" t="n">
        <v>45172</v>
      </c>
      <c r="D107" t="inlineStr">
        <is>
          <t>VÄSTRA GÖTALANDS LÄN</t>
        </is>
      </c>
      <c r="E107" t="inlineStr">
        <is>
          <t>LERUM</t>
        </is>
      </c>
      <c r="G107" t="n">
        <v>2.7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27918-2023</t>
        </is>
      </c>
      <c r="B108" s="1" t="n">
        <v>45098</v>
      </c>
      <c r="C108" s="1" t="n">
        <v>45172</v>
      </c>
      <c r="D108" t="inlineStr">
        <is>
          <t>VÄSTRA GÖTALANDS LÄN</t>
        </is>
      </c>
      <c r="E108" t="inlineStr">
        <is>
          <t>LERUM</t>
        </is>
      </c>
      <c r="G108" t="n">
        <v>6.1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28083-2023</t>
        </is>
      </c>
      <c r="B109" s="1" t="n">
        <v>45099</v>
      </c>
      <c r="C109" s="1" t="n">
        <v>45172</v>
      </c>
      <c r="D109" t="inlineStr">
        <is>
          <t>VÄSTRA GÖTALANDS LÄN</t>
        </is>
      </c>
      <c r="E109" t="inlineStr">
        <is>
          <t>LERUM</t>
        </is>
      </c>
      <c r="G109" t="n">
        <v>2.9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>
      <c r="A110" t="inlineStr">
        <is>
          <t>A 35199-2023</t>
        </is>
      </c>
      <c r="B110" s="1" t="n">
        <v>45145</v>
      </c>
      <c r="C110" s="1" t="n">
        <v>45172</v>
      </c>
      <c r="D110" t="inlineStr">
        <is>
          <t>VÄSTRA GÖTALANDS LÄN</t>
        </is>
      </c>
      <c r="E110" t="inlineStr">
        <is>
          <t>LERUM</t>
        </is>
      </c>
      <c r="G110" t="n">
        <v>0.7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2023-09-03T04:43:23Z</dcterms:created>
  <dcterms:modified xmlns:dcterms="http://purl.org/dc/terms/" xmlns:xsi="http://www.w3.org/2001/XMLSchema-instance" xsi:type="dcterms:W3CDTF">2023-09-03T04:43:23Z</dcterms:modified>
</cp:coreProperties>
</file>