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45188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HYPERLINK("https://klasma.github.io/Logging_MJOLBY/artfynd/A 57042-2021.xlsx", "A 57042-2021")</f>
        <v/>
      </c>
      <c r="T2">
        <f>HYPERLINK("https://klasma.github.io/Logging_MJOLBY/kartor/A 57042-2021.png", "A 57042-2021")</f>
        <v/>
      </c>
      <c r="V2">
        <f>HYPERLINK("https://klasma.github.io/Logging_MJOLBY/klagomål/A 57042-2021.docx", "A 57042-2021")</f>
        <v/>
      </c>
      <c r="W2">
        <f>HYPERLINK("https://klasma.github.io/Logging_MJOLBY/klagomålsmail/A 57042-2021.docx", "A 57042-2021")</f>
        <v/>
      </c>
      <c r="X2">
        <f>HYPERLINK("https://klasma.github.io/Logging_MJOLBY/tillsyn/A 57042-2021.docx", "A 57042-2021")</f>
        <v/>
      </c>
      <c r="Y2">
        <f>HYPERLINK("https://klasma.github.io/Logging_MJOLBY/tillsynsmail/A 57042-2021.docx", "A 57042-2021")</f>
        <v/>
      </c>
    </row>
    <row r="3" ht="15" customHeight="1">
      <c r="A3" t="inlineStr">
        <is>
          <t>A 61056-2019</t>
        </is>
      </c>
      <c r="B3" s="1" t="n">
        <v>43782</v>
      </c>
      <c r="C3" s="1" t="n">
        <v>45188</v>
      </c>
      <c r="D3" t="inlineStr">
        <is>
          <t>ÖSTERGÖTLANDS LÄN</t>
        </is>
      </c>
      <c r="E3" t="inlineStr">
        <is>
          <t>MJÖLBY</t>
        </is>
      </c>
      <c r="F3" t="inlineStr">
        <is>
          <t>Kommuner</t>
        </is>
      </c>
      <c r="G3" t="n">
        <v>1.9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Gulnål
Rödbrun jordstjärna</t>
        </is>
      </c>
      <c r="S3">
        <f>HYPERLINK("https://klasma.github.io/Logging_MJOLBY/artfynd/A 61056-2019.xlsx", "A 61056-2019")</f>
        <v/>
      </c>
      <c r="T3">
        <f>HYPERLINK("https://klasma.github.io/Logging_MJOLBY/kartor/A 61056-2019.png", "A 61056-2019")</f>
        <v/>
      </c>
      <c r="U3">
        <f>HYPERLINK("https://klasma.github.io/Logging_MJOLBY/knärot/A 61056-2019.png", "A 61056-2019")</f>
        <v/>
      </c>
      <c r="V3">
        <f>HYPERLINK("https://klasma.github.io/Logging_MJOLBY/klagomål/A 61056-2019.docx", "A 61056-2019")</f>
        <v/>
      </c>
      <c r="W3">
        <f>HYPERLINK("https://klasma.github.io/Logging_MJOLBY/klagomålsmail/A 61056-2019.docx", "A 61056-2019")</f>
        <v/>
      </c>
      <c r="X3">
        <f>HYPERLINK("https://klasma.github.io/Logging_MJOLBY/tillsyn/A 61056-2019.docx", "A 61056-2019")</f>
        <v/>
      </c>
      <c r="Y3">
        <f>HYPERLINK("https://klasma.github.io/Logging_MJOLBY/tillsynsmail/A 61056-2019.docx", "A 61056-2019")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45188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HYPERLINK("https://klasma.github.io/Logging_MJOLBY/artfynd/A 67603-2021.xlsx", "A 67603-2021")</f>
        <v/>
      </c>
      <c r="T4">
        <f>HYPERLINK("https://klasma.github.io/Logging_MJOLBY/kartor/A 67603-2021.png", "A 67603-2021")</f>
        <v/>
      </c>
      <c r="V4">
        <f>HYPERLINK("https://klasma.github.io/Logging_MJOLBY/klagomål/A 67603-2021.docx", "A 67603-2021")</f>
        <v/>
      </c>
      <c r="W4">
        <f>HYPERLINK("https://klasma.github.io/Logging_MJOLBY/klagomålsmail/A 67603-2021.docx", "A 67603-2021")</f>
        <v/>
      </c>
      <c r="X4">
        <f>HYPERLINK("https://klasma.github.io/Logging_MJOLBY/tillsyn/A 67603-2021.docx", "A 67603-2021")</f>
        <v/>
      </c>
      <c r="Y4">
        <f>HYPERLINK("https://klasma.github.io/Logging_MJOLBY/tillsynsmail/A 67603-2021.docx", "A 67603-2021")</f>
        <v/>
      </c>
    </row>
    <row r="5" ht="15" customHeight="1">
      <c r="A5" t="inlineStr">
        <is>
          <t>A 35484-2020</t>
        </is>
      </c>
      <c r="B5" s="1" t="n">
        <v>44042</v>
      </c>
      <c r="C5" s="1" t="n">
        <v>45188</v>
      </c>
      <c r="D5" t="inlineStr">
        <is>
          <t>ÖSTERGÖTLANDS LÄN</t>
        </is>
      </c>
      <c r="E5" t="inlineStr">
        <is>
          <t>MJÖLBY</t>
        </is>
      </c>
      <c r="F5" t="inlineStr">
        <is>
          <t>Kyrkan</t>
        </is>
      </c>
      <c r="G5" t="n">
        <v>1.6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Springkorn
Strutbräken</t>
        </is>
      </c>
      <c r="S5">
        <f>HYPERLINK("https://klasma.github.io/Logging_MJOLBY/artfynd/A 35484-2020.xlsx", "A 35484-2020")</f>
        <v/>
      </c>
      <c r="T5">
        <f>HYPERLINK("https://klasma.github.io/Logging_MJOLBY/kartor/A 35484-2020.png", "A 35484-2020")</f>
        <v/>
      </c>
      <c r="V5">
        <f>HYPERLINK("https://klasma.github.io/Logging_MJOLBY/klagomål/A 35484-2020.docx", "A 35484-2020")</f>
        <v/>
      </c>
      <c r="W5">
        <f>HYPERLINK("https://klasma.github.io/Logging_MJOLBY/klagomålsmail/A 35484-2020.docx", "A 35484-2020")</f>
        <v/>
      </c>
      <c r="X5">
        <f>HYPERLINK("https://klasma.github.io/Logging_MJOLBY/tillsyn/A 35484-2020.docx", "A 35484-2020")</f>
        <v/>
      </c>
      <c r="Y5">
        <f>HYPERLINK("https://klasma.github.io/Logging_MJOLBY/tillsynsmail/A 35484-2020.docx", "A 35484-2020")</f>
        <v/>
      </c>
    </row>
    <row r="6" ht="15" customHeight="1">
      <c r="A6" t="inlineStr">
        <is>
          <t>A 30642-2021</t>
        </is>
      </c>
      <c r="B6" s="1" t="n">
        <v>44365</v>
      </c>
      <c r="C6" s="1" t="n">
        <v>45188</v>
      </c>
      <c r="D6" t="inlineStr">
        <is>
          <t>ÖSTERGÖTLANDS LÄN</t>
        </is>
      </c>
      <c r="E6" t="inlineStr">
        <is>
          <t>MJÖLBY</t>
        </is>
      </c>
      <c r="F6" t="inlineStr">
        <is>
          <t>Sveaskog</t>
        </is>
      </c>
      <c r="G6" t="n">
        <v>2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Tvåblad
Grönvit nattviol</t>
        </is>
      </c>
      <c r="S6">
        <f>HYPERLINK("https://klasma.github.io/Logging_MJOLBY/artfynd/A 30642-2021.xlsx", "A 30642-2021")</f>
        <v/>
      </c>
      <c r="T6">
        <f>HYPERLINK("https://klasma.github.io/Logging_MJOLBY/kartor/A 30642-2021.png", "A 30642-2021")</f>
        <v/>
      </c>
      <c r="V6">
        <f>HYPERLINK("https://klasma.github.io/Logging_MJOLBY/klagomål/A 30642-2021.docx", "A 30642-2021")</f>
        <v/>
      </c>
      <c r="W6">
        <f>HYPERLINK("https://klasma.github.io/Logging_MJOLBY/klagomålsmail/A 30642-2021.docx", "A 30642-2021")</f>
        <v/>
      </c>
      <c r="X6">
        <f>HYPERLINK("https://klasma.github.io/Logging_MJOLBY/tillsyn/A 30642-2021.docx", "A 30642-2021")</f>
        <v/>
      </c>
      <c r="Y6">
        <f>HYPERLINK("https://klasma.github.io/Logging_MJOLBY/tillsynsmail/A 30642-2021.docx", "A 30642-2021")</f>
        <v/>
      </c>
    </row>
    <row r="7" ht="15" customHeight="1">
      <c r="A7" t="inlineStr">
        <is>
          <t>A 67960-2018</t>
        </is>
      </c>
      <c r="B7" s="1" t="n">
        <v>43440</v>
      </c>
      <c r="C7" s="1" t="n">
        <v>45188</v>
      </c>
      <c r="D7" t="inlineStr">
        <is>
          <t>ÖSTERGÖTLANDS LÄN</t>
        </is>
      </c>
      <c r="E7" t="inlineStr">
        <is>
          <t>MJÖLBY</t>
        </is>
      </c>
      <c r="G7" t="n">
        <v>1.3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Backsvala</t>
        </is>
      </c>
      <c r="S7">
        <f>HYPERLINK("https://klasma.github.io/Logging_MJOLBY/artfynd/A 67960-2018.xlsx", "A 67960-2018")</f>
        <v/>
      </c>
      <c r="T7">
        <f>HYPERLINK("https://klasma.github.io/Logging_MJOLBY/kartor/A 67960-2018.png", "A 67960-2018")</f>
        <v/>
      </c>
      <c r="V7">
        <f>HYPERLINK("https://klasma.github.io/Logging_MJOLBY/klagomål/A 67960-2018.docx", "A 67960-2018")</f>
        <v/>
      </c>
      <c r="W7">
        <f>HYPERLINK("https://klasma.github.io/Logging_MJOLBY/klagomålsmail/A 67960-2018.docx", "A 67960-2018")</f>
        <v/>
      </c>
      <c r="X7">
        <f>HYPERLINK("https://klasma.github.io/Logging_MJOLBY/tillsyn/A 67960-2018.docx", "A 67960-2018")</f>
        <v/>
      </c>
      <c r="Y7">
        <f>HYPERLINK("https://klasma.github.io/Logging_MJOLBY/tillsynsmail/A 67960-2018.docx", "A 67960-2018")</f>
        <v/>
      </c>
    </row>
    <row r="8" ht="15" customHeight="1">
      <c r="A8" t="inlineStr">
        <is>
          <t>A 49427-2019</t>
        </is>
      </c>
      <c r="B8" s="1" t="n">
        <v>43732</v>
      </c>
      <c r="C8" s="1" t="n">
        <v>45188</v>
      </c>
      <c r="D8" t="inlineStr">
        <is>
          <t>ÖSTERGÖTLANDS LÄN</t>
        </is>
      </c>
      <c r="E8" t="inlineStr">
        <is>
          <t>MJÖLBY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HYPERLINK("https://klasma.github.io/Logging_MJOLBY/artfynd/A 49427-2019.xlsx", "A 49427-2019")</f>
        <v/>
      </c>
      <c r="T8">
        <f>HYPERLINK("https://klasma.github.io/Logging_MJOLBY/kartor/A 49427-2019.png", "A 49427-2019")</f>
        <v/>
      </c>
      <c r="V8">
        <f>HYPERLINK("https://klasma.github.io/Logging_MJOLBY/klagomål/A 49427-2019.docx", "A 49427-2019")</f>
        <v/>
      </c>
      <c r="W8">
        <f>HYPERLINK("https://klasma.github.io/Logging_MJOLBY/klagomålsmail/A 49427-2019.docx", "A 49427-2019")</f>
        <v/>
      </c>
      <c r="X8">
        <f>HYPERLINK("https://klasma.github.io/Logging_MJOLBY/tillsyn/A 49427-2019.docx", "A 49427-2019")</f>
        <v/>
      </c>
      <c r="Y8">
        <f>HYPERLINK("https://klasma.github.io/Logging_MJOLBY/tillsynsmail/A 49427-2019.docx", "A 49427-2019")</f>
        <v/>
      </c>
    </row>
    <row r="9" ht="15" customHeight="1">
      <c r="A9" t="inlineStr">
        <is>
          <t>A 31912-2020</t>
        </is>
      </c>
      <c r="B9" s="1" t="n">
        <v>44014</v>
      </c>
      <c r="C9" s="1" t="n">
        <v>45188</v>
      </c>
      <c r="D9" t="inlineStr">
        <is>
          <t>ÖSTERGÖTLANDS LÄN</t>
        </is>
      </c>
      <c r="E9" t="inlineStr">
        <is>
          <t>MJÖLBY</t>
        </is>
      </c>
      <c r="G9" t="n">
        <v>14.2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Underviol</t>
        </is>
      </c>
      <c r="S9">
        <f>HYPERLINK("https://klasma.github.io/Logging_MJOLBY/artfynd/A 31912-2020.xlsx", "A 31912-2020")</f>
        <v/>
      </c>
      <c r="T9">
        <f>HYPERLINK("https://klasma.github.io/Logging_MJOLBY/kartor/A 31912-2020.png", "A 31912-2020")</f>
        <v/>
      </c>
      <c r="V9">
        <f>HYPERLINK("https://klasma.github.io/Logging_MJOLBY/klagomål/A 31912-2020.docx", "A 31912-2020")</f>
        <v/>
      </c>
      <c r="W9">
        <f>HYPERLINK("https://klasma.github.io/Logging_MJOLBY/klagomålsmail/A 31912-2020.docx", "A 31912-2020")</f>
        <v/>
      </c>
      <c r="X9">
        <f>HYPERLINK("https://klasma.github.io/Logging_MJOLBY/tillsyn/A 31912-2020.docx", "A 31912-2020")</f>
        <v/>
      </c>
      <c r="Y9">
        <f>HYPERLINK("https://klasma.github.io/Logging_MJOLBY/tillsynsmail/A 31912-2020.docx", "A 31912-2020")</f>
        <v/>
      </c>
    </row>
    <row r="10" ht="15" customHeight="1">
      <c r="A10" t="inlineStr">
        <is>
          <t>A 46180-2022</t>
        </is>
      </c>
      <c r="B10" s="1" t="n">
        <v>44847</v>
      </c>
      <c r="C10" s="1" t="n">
        <v>45188</v>
      </c>
      <c r="D10" t="inlineStr">
        <is>
          <t>ÖSTERGÖTLANDS LÄN</t>
        </is>
      </c>
      <c r="E10" t="inlineStr">
        <is>
          <t>MJÖLBY</t>
        </is>
      </c>
      <c r="F10" t="inlineStr">
        <is>
          <t>Sveaskog</t>
        </is>
      </c>
      <c r="G10" t="n">
        <v>5.4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Huggorm</t>
        </is>
      </c>
      <c r="S10">
        <f>HYPERLINK("https://klasma.github.io/Logging_MJOLBY/artfynd/A 46180-2022.xlsx", "A 46180-2022")</f>
        <v/>
      </c>
      <c r="T10">
        <f>HYPERLINK("https://klasma.github.io/Logging_MJOLBY/kartor/A 46180-2022.png", "A 46180-2022")</f>
        <v/>
      </c>
      <c r="V10">
        <f>HYPERLINK("https://klasma.github.io/Logging_MJOLBY/klagomål/A 46180-2022.docx", "A 46180-2022")</f>
        <v/>
      </c>
      <c r="W10">
        <f>HYPERLINK("https://klasma.github.io/Logging_MJOLBY/klagomålsmail/A 46180-2022.docx", "A 46180-2022")</f>
        <v/>
      </c>
      <c r="X10">
        <f>HYPERLINK("https://klasma.github.io/Logging_MJOLBY/tillsyn/A 46180-2022.docx", "A 46180-2022")</f>
        <v/>
      </c>
      <c r="Y10">
        <f>HYPERLINK("https://klasma.github.io/Logging_MJOLBY/tillsynsmail/A 46180-2022.docx", "A 46180-2022")</f>
        <v/>
      </c>
    </row>
    <row r="11" ht="15" customHeight="1">
      <c r="A11" t="inlineStr">
        <is>
          <t>A 50403-2022</t>
        </is>
      </c>
      <c r="B11" s="1" t="n">
        <v>44866</v>
      </c>
      <c r="C11" s="1" t="n">
        <v>45188</v>
      </c>
      <c r="D11" t="inlineStr">
        <is>
          <t>ÖSTERGÖTLANDS LÄN</t>
        </is>
      </c>
      <c r="E11" t="inlineStr">
        <is>
          <t>MJÖLBY</t>
        </is>
      </c>
      <c r="F11" t="inlineStr">
        <is>
          <t>Sveaskog</t>
        </is>
      </c>
      <c r="G11" t="n">
        <v>2.4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Springkorn</t>
        </is>
      </c>
      <c r="S11">
        <f>HYPERLINK("https://klasma.github.io/Logging_MJOLBY/artfynd/A 50403-2022.xlsx", "A 50403-2022")</f>
        <v/>
      </c>
      <c r="T11">
        <f>HYPERLINK("https://klasma.github.io/Logging_MJOLBY/kartor/A 50403-2022.png", "A 50403-2022")</f>
        <v/>
      </c>
      <c r="V11">
        <f>HYPERLINK("https://klasma.github.io/Logging_MJOLBY/klagomål/A 50403-2022.docx", "A 50403-2022")</f>
        <v/>
      </c>
      <c r="W11">
        <f>HYPERLINK("https://klasma.github.io/Logging_MJOLBY/klagomålsmail/A 50403-2022.docx", "A 50403-2022")</f>
        <v/>
      </c>
      <c r="X11">
        <f>HYPERLINK("https://klasma.github.io/Logging_MJOLBY/tillsyn/A 50403-2022.docx", "A 50403-2022")</f>
        <v/>
      </c>
      <c r="Y11">
        <f>HYPERLINK("https://klasma.github.io/Logging_MJOLBY/tillsynsmail/A 50403-2022.docx", "A 50403-2022")</f>
        <v/>
      </c>
    </row>
    <row r="12" ht="15" customHeight="1">
      <c r="A12" t="inlineStr">
        <is>
          <t>A 41489-2018</t>
        </is>
      </c>
      <c r="B12" s="1" t="n">
        <v>43347</v>
      </c>
      <c r="C12" s="1" t="n">
        <v>45188</v>
      </c>
      <c r="D12" t="inlineStr">
        <is>
          <t>ÖSTERGÖTLANDS LÄN</t>
        </is>
      </c>
      <c r="E12" t="inlineStr">
        <is>
          <t>MJÖLBY</t>
        </is>
      </c>
      <c r="G12" t="n">
        <v>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43646-2018</t>
        </is>
      </c>
      <c r="B13" s="1" t="n">
        <v>43357</v>
      </c>
      <c r="C13" s="1" t="n">
        <v>45188</v>
      </c>
      <c r="D13" t="inlineStr">
        <is>
          <t>ÖSTERGÖTLANDS LÄN</t>
        </is>
      </c>
      <c r="E13" t="inlineStr">
        <is>
          <t>MJÖLBY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43654-2018</t>
        </is>
      </c>
      <c r="B14" s="1" t="n">
        <v>43357</v>
      </c>
      <c r="C14" s="1" t="n">
        <v>45188</v>
      </c>
      <c r="D14" t="inlineStr">
        <is>
          <t>ÖSTERGÖTLANDS LÄN</t>
        </is>
      </c>
      <c r="E14" t="inlineStr">
        <is>
          <t>MJÖLBY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44071-2018</t>
        </is>
      </c>
      <c r="B15" s="1" t="n">
        <v>43360</v>
      </c>
      <c r="C15" s="1" t="n">
        <v>45188</v>
      </c>
      <c r="D15" t="inlineStr">
        <is>
          <t>ÖSTERGÖTLANDS LÄN</t>
        </is>
      </c>
      <c r="E15" t="inlineStr">
        <is>
          <t>MJÖLBY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44083-2018</t>
        </is>
      </c>
      <c r="B16" s="1" t="n">
        <v>43360</v>
      </c>
      <c r="C16" s="1" t="n">
        <v>45188</v>
      </c>
      <c r="D16" t="inlineStr">
        <is>
          <t>ÖSTERGÖTLANDS LÄN</t>
        </is>
      </c>
      <c r="E16" t="inlineStr">
        <is>
          <t>MJÖLBY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44946-2018</t>
        </is>
      </c>
      <c r="B17" s="1" t="n">
        <v>43362</v>
      </c>
      <c r="C17" s="1" t="n">
        <v>45188</v>
      </c>
      <c r="D17" t="inlineStr">
        <is>
          <t>ÖSTERGÖTLANDS LÄN</t>
        </is>
      </c>
      <c r="E17" t="inlineStr">
        <is>
          <t>MJÖLBY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48147-2018</t>
        </is>
      </c>
      <c r="B18" s="1" t="n">
        <v>43371</v>
      </c>
      <c r="C18" s="1" t="n">
        <v>45188</v>
      </c>
      <c r="D18" t="inlineStr">
        <is>
          <t>ÖSTERGÖTLANDS LÄN</t>
        </is>
      </c>
      <c r="E18" t="inlineStr">
        <is>
          <t>MJÖLBY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50383-2018</t>
        </is>
      </c>
      <c r="B19" s="1" t="n">
        <v>43378</v>
      </c>
      <c r="C19" s="1" t="n">
        <v>45188</v>
      </c>
      <c r="D19" t="inlineStr">
        <is>
          <t>ÖSTERGÖTLANDS LÄN</t>
        </is>
      </c>
      <c r="E19" t="inlineStr">
        <is>
          <t>MJÖLBY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57876-2018</t>
        </is>
      </c>
      <c r="B20" s="1" t="n">
        <v>43398</v>
      </c>
      <c r="C20" s="1" t="n">
        <v>45188</v>
      </c>
      <c r="D20" t="inlineStr">
        <is>
          <t>ÖSTERGÖTLANDS LÄN</t>
        </is>
      </c>
      <c r="E20" t="inlineStr">
        <is>
          <t>MJÖLBY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58494-2018</t>
        </is>
      </c>
      <c r="B21" s="1" t="n">
        <v>43399</v>
      </c>
      <c r="C21" s="1" t="n">
        <v>45188</v>
      </c>
      <c r="D21" t="inlineStr">
        <is>
          <t>ÖSTERGÖTLANDS LÄN</t>
        </is>
      </c>
      <c r="E21" t="inlineStr">
        <is>
          <t>MJÖLBY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63426-2018</t>
        </is>
      </c>
      <c r="B22" s="1" t="n">
        <v>43427</v>
      </c>
      <c r="C22" s="1" t="n">
        <v>45188</v>
      </c>
      <c r="D22" t="inlineStr">
        <is>
          <t>ÖSTERGÖTLANDS LÄN</t>
        </is>
      </c>
      <c r="E22" t="inlineStr">
        <is>
          <t>MJÖLBY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66779-2018</t>
        </is>
      </c>
      <c r="B23" s="1" t="n">
        <v>43437</v>
      </c>
      <c r="C23" s="1" t="n">
        <v>45188</v>
      </c>
      <c r="D23" t="inlineStr">
        <is>
          <t>ÖSTERGÖTLANDS LÄN</t>
        </is>
      </c>
      <c r="E23" t="inlineStr">
        <is>
          <t>MJÖLBY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69437-2018</t>
        </is>
      </c>
      <c r="B24" s="1" t="n">
        <v>43446</v>
      </c>
      <c r="C24" s="1" t="n">
        <v>45188</v>
      </c>
      <c r="D24" t="inlineStr">
        <is>
          <t>ÖSTERGÖTLANDS LÄN</t>
        </is>
      </c>
      <c r="E24" t="inlineStr">
        <is>
          <t>MJÖLBY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70439-2018</t>
        </is>
      </c>
      <c r="B25" s="1" t="n">
        <v>43447</v>
      </c>
      <c r="C25" s="1" t="n">
        <v>45188</v>
      </c>
      <c r="D25" t="inlineStr">
        <is>
          <t>ÖSTERGÖTLANDS LÄN</t>
        </is>
      </c>
      <c r="E25" t="inlineStr">
        <is>
          <t>MJÖLBY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70765-2018</t>
        </is>
      </c>
      <c r="B26" s="1" t="n">
        <v>43451</v>
      </c>
      <c r="C26" s="1" t="n">
        <v>45188</v>
      </c>
      <c r="D26" t="inlineStr">
        <is>
          <t>ÖSTERGÖTLANDS LÄN</t>
        </is>
      </c>
      <c r="E26" t="inlineStr">
        <is>
          <t>MJÖLBY</t>
        </is>
      </c>
      <c r="G26" t="n">
        <v>6.2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70570-2018</t>
        </is>
      </c>
      <c r="B27" s="1" t="n">
        <v>43451</v>
      </c>
      <c r="C27" s="1" t="n">
        <v>45188</v>
      </c>
      <c r="D27" t="inlineStr">
        <is>
          <t>ÖSTERGÖTLANDS LÄN</t>
        </is>
      </c>
      <c r="E27" t="inlineStr">
        <is>
          <t>MJÖLBY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70586-2018</t>
        </is>
      </c>
      <c r="B28" s="1" t="n">
        <v>43451</v>
      </c>
      <c r="C28" s="1" t="n">
        <v>45188</v>
      </c>
      <c r="D28" t="inlineStr">
        <is>
          <t>ÖSTERGÖTLANDS LÄN</t>
        </is>
      </c>
      <c r="E28" t="inlineStr">
        <is>
          <t>MJÖLBY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499-2019</t>
        </is>
      </c>
      <c r="B29" s="1" t="n">
        <v>43455</v>
      </c>
      <c r="C29" s="1" t="n">
        <v>45188</v>
      </c>
      <c r="D29" t="inlineStr">
        <is>
          <t>ÖSTERGÖTLANDS LÄN</t>
        </is>
      </c>
      <c r="E29" t="inlineStr">
        <is>
          <t>MJÖLBY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5424-2019</t>
        </is>
      </c>
      <c r="B30" s="1" t="n">
        <v>43489</v>
      </c>
      <c r="C30" s="1" t="n">
        <v>45188</v>
      </c>
      <c r="D30" t="inlineStr">
        <is>
          <t>ÖSTERGÖTLANDS LÄN</t>
        </is>
      </c>
      <c r="E30" t="inlineStr">
        <is>
          <t>MJÖLBY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6741-2019</t>
        </is>
      </c>
      <c r="B31" s="1" t="n">
        <v>43494</v>
      </c>
      <c r="C31" s="1" t="n">
        <v>45188</v>
      </c>
      <c r="D31" t="inlineStr">
        <is>
          <t>ÖSTERGÖTLANDS LÄN</t>
        </is>
      </c>
      <c r="E31" t="inlineStr">
        <is>
          <t>MJÖLBY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7149-2019</t>
        </is>
      </c>
      <c r="B32" s="1" t="n">
        <v>43496</v>
      </c>
      <c r="C32" s="1" t="n">
        <v>45188</v>
      </c>
      <c r="D32" t="inlineStr">
        <is>
          <t>ÖSTERGÖTLANDS LÄN</t>
        </is>
      </c>
      <c r="E32" t="inlineStr">
        <is>
          <t>MJÖLBY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7183-2019</t>
        </is>
      </c>
      <c r="B33" s="1" t="n">
        <v>43496</v>
      </c>
      <c r="C33" s="1" t="n">
        <v>45188</v>
      </c>
      <c r="D33" t="inlineStr">
        <is>
          <t>ÖSTERGÖTLANDS LÄN</t>
        </is>
      </c>
      <c r="E33" t="inlineStr">
        <is>
          <t>MJÖLBY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8812-2019</t>
        </is>
      </c>
      <c r="B34" s="1" t="n">
        <v>43503</v>
      </c>
      <c r="C34" s="1" t="n">
        <v>45188</v>
      </c>
      <c r="D34" t="inlineStr">
        <is>
          <t>ÖSTERGÖTLANDS LÄN</t>
        </is>
      </c>
      <c r="E34" t="inlineStr">
        <is>
          <t>MJÖLBY</t>
        </is>
      </c>
      <c r="G34" t="n">
        <v>11.2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8897-2019</t>
        </is>
      </c>
      <c r="B35" s="1" t="n">
        <v>43503</v>
      </c>
      <c r="C35" s="1" t="n">
        <v>45188</v>
      </c>
      <c r="D35" t="inlineStr">
        <is>
          <t>ÖSTERGÖTLANDS LÄN</t>
        </is>
      </c>
      <c r="E35" t="inlineStr">
        <is>
          <t>MJÖLBY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9127-2019</t>
        </is>
      </c>
      <c r="B36" s="1" t="n">
        <v>43504</v>
      </c>
      <c r="C36" s="1" t="n">
        <v>45188</v>
      </c>
      <c r="D36" t="inlineStr">
        <is>
          <t>ÖSTERGÖTLANDS LÄN</t>
        </is>
      </c>
      <c r="E36" t="inlineStr">
        <is>
          <t>MJÖLBY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15394-2019</t>
        </is>
      </c>
      <c r="B37" s="1" t="n">
        <v>43542</v>
      </c>
      <c r="C37" s="1" t="n">
        <v>45188</v>
      </c>
      <c r="D37" t="inlineStr">
        <is>
          <t>ÖSTERGÖTLANDS LÄN</t>
        </is>
      </c>
      <c r="E37" t="inlineStr">
        <is>
          <t>MJÖLBY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16075-2019</t>
        </is>
      </c>
      <c r="B38" s="1" t="n">
        <v>43544</v>
      </c>
      <c r="C38" s="1" t="n">
        <v>45188</v>
      </c>
      <c r="D38" t="inlineStr">
        <is>
          <t>ÖSTERGÖTLANDS LÄN</t>
        </is>
      </c>
      <c r="E38" t="inlineStr">
        <is>
          <t>MJÖLBY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20782-2019</t>
        </is>
      </c>
      <c r="B39" s="1" t="n">
        <v>43573</v>
      </c>
      <c r="C39" s="1" t="n">
        <v>45188</v>
      </c>
      <c r="D39" t="inlineStr">
        <is>
          <t>ÖSTERGÖTLANDS LÄN</t>
        </is>
      </c>
      <c r="E39" t="inlineStr">
        <is>
          <t>MJÖLBY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24104-2019</t>
        </is>
      </c>
      <c r="B40" s="1" t="n">
        <v>43598</v>
      </c>
      <c r="C40" s="1" t="n">
        <v>45188</v>
      </c>
      <c r="D40" t="inlineStr">
        <is>
          <t>ÖSTERGÖTLANDS LÄN</t>
        </is>
      </c>
      <c r="E40" t="inlineStr">
        <is>
          <t>MJÖLBY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24239-2019</t>
        </is>
      </c>
      <c r="B41" s="1" t="n">
        <v>43599</v>
      </c>
      <c r="C41" s="1" t="n">
        <v>45188</v>
      </c>
      <c r="D41" t="inlineStr">
        <is>
          <t>ÖSTERGÖTLANDS LÄN</t>
        </is>
      </c>
      <c r="E41" t="inlineStr">
        <is>
          <t>MJÖLBY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26346-2019</t>
        </is>
      </c>
      <c r="B42" s="1" t="n">
        <v>43606</v>
      </c>
      <c r="C42" s="1" t="n">
        <v>45188</v>
      </c>
      <c r="D42" t="inlineStr">
        <is>
          <t>ÖSTERGÖTLANDS LÄN</t>
        </is>
      </c>
      <c r="E42" t="inlineStr">
        <is>
          <t>MJÖLBY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26969-2019</t>
        </is>
      </c>
      <c r="B43" s="1" t="n">
        <v>43614</v>
      </c>
      <c r="C43" s="1" t="n">
        <v>45188</v>
      </c>
      <c r="D43" t="inlineStr">
        <is>
          <t>ÖSTERGÖTLANDS LÄN</t>
        </is>
      </c>
      <c r="E43" t="inlineStr">
        <is>
          <t>MJÖLBY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28893-2019</t>
        </is>
      </c>
      <c r="B44" s="1" t="n">
        <v>43616</v>
      </c>
      <c r="C44" s="1" t="n">
        <v>45188</v>
      </c>
      <c r="D44" t="inlineStr">
        <is>
          <t>ÖSTERGÖTLANDS LÄN</t>
        </is>
      </c>
      <c r="E44" t="inlineStr">
        <is>
          <t>MJÖLBY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30866-2019</t>
        </is>
      </c>
      <c r="B45" s="1" t="n">
        <v>43636</v>
      </c>
      <c r="C45" s="1" t="n">
        <v>45188</v>
      </c>
      <c r="D45" t="inlineStr">
        <is>
          <t>ÖSTERGÖTLANDS LÄN</t>
        </is>
      </c>
      <c r="E45" t="inlineStr">
        <is>
          <t>MJÖLBY</t>
        </is>
      </c>
      <c r="F45" t="inlineStr">
        <is>
          <t>Sveaskog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31347-2019</t>
        </is>
      </c>
      <c r="B46" s="1" t="n">
        <v>43641</v>
      </c>
      <c r="C46" s="1" t="n">
        <v>45188</v>
      </c>
      <c r="D46" t="inlineStr">
        <is>
          <t>ÖSTERGÖTLANDS LÄN</t>
        </is>
      </c>
      <c r="E46" t="inlineStr">
        <is>
          <t>MJÖLBY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32174-2019</t>
        </is>
      </c>
      <c r="B47" s="1" t="n">
        <v>43643</v>
      </c>
      <c r="C47" s="1" t="n">
        <v>45188</v>
      </c>
      <c r="D47" t="inlineStr">
        <is>
          <t>ÖSTERGÖTLANDS LÄN</t>
        </is>
      </c>
      <c r="E47" t="inlineStr">
        <is>
          <t>MJÖLBY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32435-2019</t>
        </is>
      </c>
      <c r="B48" s="1" t="n">
        <v>43644</v>
      </c>
      <c r="C48" s="1" t="n">
        <v>45188</v>
      </c>
      <c r="D48" t="inlineStr">
        <is>
          <t>ÖSTERGÖTLANDS LÄN</t>
        </is>
      </c>
      <c r="E48" t="inlineStr">
        <is>
          <t>MJÖLBY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32407-2019</t>
        </is>
      </c>
      <c r="B49" s="1" t="n">
        <v>43644</v>
      </c>
      <c r="C49" s="1" t="n">
        <v>45188</v>
      </c>
      <c r="D49" t="inlineStr">
        <is>
          <t>ÖSTERGÖTLANDS LÄN</t>
        </is>
      </c>
      <c r="E49" t="inlineStr">
        <is>
          <t>MJÖLBY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34812-2019</t>
        </is>
      </c>
      <c r="B50" s="1" t="n">
        <v>43649</v>
      </c>
      <c r="C50" s="1" t="n">
        <v>45188</v>
      </c>
      <c r="D50" t="inlineStr">
        <is>
          <t>ÖSTERGÖTLANDS LÄN</t>
        </is>
      </c>
      <c r="E50" t="inlineStr">
        <is>
          <t>MJÖLBY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36938-2019</t>
        </is>
      </c>
      <c r="B51" s="1" t="n">
        <v>43675</v>
      </c>
      <c r="C51" s="1" t="n">
        <v>45188</v>
      </c>
      <c r="D51" t="inlineStr">
        <is>
          <t>ÖSTERGÖTLANDS LÄN</t>
        </is>
      </c>
      <c r="E51" t="inlineStr">
        <is>
          <t>MJÖLBY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42699-2019</t>
        </is>
      </c>
      <c r="B52" s="1" t="n">
        <v>43704</v>
      </c>
      <c r="C52" s="1" t="n">
        <v>45188</v>
      </c>
      <c r="D52" t="inlineStr">
        <is>
          <t>ÖSTERGÖTLANDS LÄN</t>
        </is>
      </c>
      <c r="E52" t="inlineStr">
        <is>
          <t>MJÖLBY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44550-2019</t>
        </is>
      </c>
      <c r="B53" s="1" t="n">
        <v>43711</v>
      </c>
      <c r="C53" s="1" t="n">
        <v>45188</v>
      </c>
      <c r="D53" t="inlineStr">
        <is>
          <t>ÖSTERGÖTLANDS LÄN</t>
        </is>
      </c>
      <c r="E53" t="inlineStr">
        <is>
          <t>MJÖLBY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45208-2019</t>
        </is>
      </c>
      <c r="B54" s="1" t="n">
        <v>43713</v>
      </c>
      <c r="C54" s="1" t="n">
        <v>45188</v>
      </c>
      <c r="D54" t="inlineStr">
        <is>
          <t>ÖSTERGÖTLANDS LÄN</t>
        </is>
      </c>
      <c r="E54" t="inlineStr">
        <is>
          <t>MJÖLBY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45900-2019</t>
        </is>
      </c>
      <c r="B55" s="1" t="n">
        <v>43717</v>
      </c>
      <c r="C55" s="1" t="n">
        <v>45188</v>
      </c>
      <c r="D55" t="inlineStr">
        <is>
          <t>ÖSTERGÖTLANDS LÄN</t>
        </is>
      </c>
      <c r="E55" t="inlineStr">
        <is>
          <t>MJÖLBY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49420-2019</t>
        </is>
      </c>
      <c r="B56" s="1" t="n">
        <v>43732</v>
      </c>
      <c r="C56" s="1" t="n">
        <v>45188</v>
      </c>
      <c r="D56" t="inlineStr">
        <is>
          <t>ÖSTERGÖTLANDS LÄN</t>
        </is>
      </c>
      <c r="E56" t="inlineStr">
        <is>
          <t>MJÖLBY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50106-2019</t>
        </is>
      </c>
      <c r="B57" s="1" t="n">
        <v>43734</v>
      </c>
      <c r="C57" s="1" t="n">
        <v>45188</v>
      </c>
      <c r="D57" t="inlineStr">
        <is>
          <t>ÖSTERGÖTLANDS LÄN</t>
        </is>
      </c>
      <c r="E57" t="inlineStr">
        <is>
          <t>MJÖLBY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56933-2019</t>
        </is>
      </c>
      <c r="B58" s="1" t="n">
        <v>43763</v>
      </c>
      <c r="C58" s="1" t="n">
        <v>45188</v>
      </c>
      <c r="D58" t="inlineStr">
        <is>
          <t>ÖSTERGÖTLANDS LÄN</t>
        </is>
      </c>
      <c r="E58" t="inlineStr">
        <is>
          <t>MJÖLBY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57021-2019</t>
        </is>
      </c>
      <c r="B59" s="1" t="n">
        <v>43766</v>
      </c>
      <c r="C59" s="1" t="n">
        <v>45188</v>
      </c>
      <c r="D59" t="inlineStr">
        <is>
          <t>ÖSTERGÖTLANDS LÄN</t>
        </is>
      </c>
      <c r="E59" t="inlineStr">
        <is>
          <t>MJÖLBY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58229-2019</t>
        </is>
      </c>
      <c r="B60" s="1" t="n">
        <v>43770</v>
      </c>
      <c r="C60" s="1" t="n">
        <v>45188</v>
      </c>
      <c r="D60" t="inlineStr">
        <is>
          <t>ÖSTERGÖTLANDS LÄN</t>
        </is>
      </c>
      <c r="E60" t="inlineStr">
        <is>
          <t>MJÖLBY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58487-2019</t>
        </is>
      </c>
      <c r="B61" s="1" t="n">
        <v>43773</v>
      </c>
      <c r="C61" s="1" t="n">
        <v>45188</v>
      </c>
      <c r="D61" t="inlineStr">
        <is>
          <t>ÖSTERGÖTLANDS LÄN</t>
        </is>
      </c>
      <c r="E61" t="inlineStr">
        <is>
          <t>MJÖLBY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60354-2019</t>
        </is>
      </c>
      <c r="B62" s="1" t="n">
        <v>43780</v>
      </c>
      <c r="C62" s="1" t="n">
        <v>45188</v>
      </c>
      <c r="D62" t="inlineStr">
        <is>
          <t>ÖSTERGÖTLANDS LÄN</t>
        </is>
      </c>
      <c r="E62" t="inlineStr">
        <is>
          <t>MJÖLBY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62383-2019</t>
        </is>
      </c>
      <c r="B63" s="1" t="n">
        <v>43782</v>
      </c>
      <c r="C63" s="1" t="n">
        <v>45188</v>
      </c>
      <c r="D63" t="inlineStr">
        <is>
          <t>ÖSTERGÖTLANDS LÄN</t>
        </is>
      </c>
      <c r="E63" t="inlineStr">
        <is>
          <t>MJÖLBY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61292-2019</t>
        </is>
      </c>
      <c r="B64" s="1" t="n">
        <v>43783</v>
      </c>
      <c r="C64" s="1" t="n">
        <v>45188</v>
      </c>
      <c r="D64" t="inlineStr">
        <is>
          <t>ÖSTERGÖTLANDS LÄN</t>
        </is>
      </c>
      <c r="E64" t="inlineStr">
        <is>
          <t>MJÖLBY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62788-2019</t>
        </is>
      </c>
      <c r="B65" s="1" t="n">
        <v>43790</v>
      </c>
      <c r="C65" s="1" t="n">
        <v>45188</v>
      </c>
      <c r="D65" t="inlineStr">
        <is>
          <t>ÖSTERGÖTLANDS LÄN</t>
        </is>
      </c>
      <c r="E65" t="inlineStr">
        <is>
          <t>MJÖLBY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63055-2019</t>
        </is>
      </c>
      <c r="B66" s="1" t="n">
        <v>43791</v>
      </c>
      <c r="C66" s="1" t="n">
        <v>45188</v>
      </c>
      <c r="D66" t="inlineStr">
        <is>
          <t>ÖSTERGÖTLANDS LÄN</t>
        </is>
      </c>
      <c r="E66" t="inlineStr">
        <is>
          <t>MJÖLBY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63738-2019</t>
        </is>
      </c>
      <c r="B67" s="1" t="n">
        <v>43795</v>
      </c>
      <c r="C67" s="1" t="n">
        <v>45188</v>
      </c>
      <c r="D67" t="inlineStr">
        <is>
          <t>ÖSTERGÖTLANDS LÄN</t>
        </is>
      </c>
      <c r="E67" t="inlineStr">
        <is>
          <t>MJÖLBY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63931-2019</t>
        </is>
      </c>
      <c r="B68" s="1" t="n">
        <v>43796</v>
      </c>
      <c r="C68" s="1" t="n">
        <v>45188</v>
      </c>
      <c r="D68" t="inlineStr">
        <is>
          <t>ÖSTERGÖTLANDS LÄN</t>
        </is>
      </c>
      <c r="E68" t="inlineStr">
        <is>
          <t>MJÖLBY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63929-2019</t>
        </is>
      </c>
      <c r="B69" s="1" t="n">
        <v>43796</v>
      </c>
      <c r="C69" s="1" t="n">
        <v>45188</v>
      </c>
      <c r="D69" t="inlineStr">
        <is>
          <t>ÖSTERGÖTLANDS LÄN</t>
        </is>
      </c>
      <c r="E69" t="inlineStr">
        <is>
          <t>MJÖLBY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65656-2019</t>
        </is>
      </c>
      <c r="B70" s="1" t="n">
        <v>43804</v>
      </c>
      <c r="C70" s="1" t="n">
        <v>45188</v>
      </c>
      <c r="D70" t="inlineStr">
        <is>
          <t>ÖSTERGÖTLANDS LÄN</t>
        </is>
      </c>
      <c r="E70" t="inlineStr">
        <is>
          <t>MJÖLBY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67621-2019</t>
        </is>
      </c>
      <c r="B71" s="1" t="n">
        <v>43815</v>
      </c>
      <c r="C71" s="1" t="n">
        <v>45188</v>
      </c>
      <c r="D71" t="inlineStr">
        <is>
          <t>ÖSTERGÖTLANDS LÄN</t>
        </is>
      </c>
      <c r="E71" t="inlineStr">
        <is>
          <t>MJÖLBY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1985-2020</t>
        </is>
      </c>
      <c r="B72" s="1" t="n">
        <v>43838</v>
      </c>
      <c r="C72" s="1" t="n">
        <v>45188</v>
      </c>
      <c r="D72" t="inlineStr">
        <is>
          <t>ÖSTERGÖTLANDS LÄN</t>
        </is>
      </c>
      <c r="E72" t="inlineStr">
        <is>
          <t>MJÖLBY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4176-2020</t>
        </is>
      </c>
      <c r="B73" s="1" t="n">
        <v>43857</v>
      </c>
      <c r="C73" s="1" t="n">
        <v>45188</v>
      </c>
      <c r="D73" t="inlineStr">
        <is>
          <t>ÖSTERGÖTLANDS LÄN</t>
        </is>
      </c>
      <c r="E73" t="inlineStr">
        <is>
          <t>MJÖLBY</t>
        </is>
      </c>
      <c r="F73" t="inlineStr">
        <is>
          <t>Kyrkan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4133-2020</t>
        </is>
      </c>
      <c r="B74" s="1" t="n">
        <v>43857</v>
      </c>
      <c r="C74" s="1" t="n">
        <v>45188</v>
      </c>
      <c r="D74" t="inlineStr">
        <is>
          <t>ÖSTERGÖTLANDS LÄN</t>
        </is>
      </c>
      <c r="E74" t="inlineStr">
        <is>
          <t>MJÖLBY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4091-2020</t>
        </is>
      </c>
      <c r="B75" s="1" t="n">
        <v>43857</v>
      </c>
      <c r="C75" s="1" t="n">
        <v>45188</v>
      </c>
      <c r="D75" t="inlineStr">
        <is>
          <t>ÖSTERGÖTLANDS LÄN</t>
        </is>
      </c>
      <c r="E75" t="inlineStr">
        <is>
          <t>MJÖLBY</t>
        </is>
      </c>
      <c r="F75" t="inlineStr">
        <is>
          <t>Kyrkan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7429-2020</t>
        </is>
      </c>
      <c r="B76" s="1" t="n">
        <v>43871</v>
      </c>
      <c r="C76" s="1" t="n">
        <v>45188</v>
      </c>
      <c r="D76" t="inlineStr">
        <is>
          <t>ÖSTERGÖTLANDS LÄN</t>
        </is>
      </c>
      <c r="E76" t="inlineStr">
        <is>
          <t>MJÖLBY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7438-2020</t>
        </is>
      </c>
      <c r="B77" s="1" t="n">
        <v>43871</v>
      </c>
      <c r="C77" s="1" t="n">
        <v>45188</v>
      </c>
      <c r="D77" t="inlineStr">
        <is>
          <t>ÖSTERGÖTLANDS LÄN</t>
        </is>
      </c>
      <c r="E77" t="inlineStr">
        <is>
          <t>MJÖLBY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8324-2020</t>
        </is>
      </c>
      <c r="B78" s="1" t="n">
        <v>43875</v>
      </c>
      <c r="C78" s="1" t="n">
        <v>45188</v>
      </c>
      <c r="D78" t="inlineStr">
        <is>
          <t>ÖSTERGÖTLANDS LÄN</t>
        </is>
      </c>
      <c r="E78" t="inlineStr">
        <is>
          <t>MJÖLBY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9478-2020</t>
        </is>
      </c>
      <c r="B79" s="1" t="n">
        <v>43880</v>
      </c>
      <c r="C79" s="1" t="n">
        <v>45188</v>
      </c>
      <c r="D79" t="inlineStr">
        <is>
          <t>ÖSTERGÖTLANDS LÄN</t>
        </is>
      </c>
      <c r="E79" t="inlineStr">
        <is>
          <t>MJÖLBY</t>
        </is>
      </c>
      <c r="F79" t="inlineStr">
        <is>
          <t>Övriga Aktiebolag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10371-2020</t>
        </is>
      </c>
      <c r="B80" s="1" t="n">
        <v>43885</v>
      </c>
      <c r="C80" s="1" t="n">
        <v>45188</v>
      </c>
      <c r="D80" t="inlineStr">
        <is>
          <t>ÖSTERGÖTLANDS LÄN</t>
        </is>
      </c>
      <c r="E80" t="inlineStr">
        <is>
          <t>MJÖLBY</t>
        </is>
      </c>
      <c r="G80" t="n">
        <v>10.3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10597-2020</t>
        </is>
      </c>
      <c r="B81" s="1" t="n">
        <v>43887</v>
      </c>
      <c r="C81" s="1" t="n">
        <v>45188</v>
      </c>
      <c r="D81" t="inlineStr">
        <is>
          <t>ÖSTERGÖTLANDS LÄN</t>
        </is>
      </c>
      <c r="E81" t="inlineStr">
        <is>
          <t>MJÖLBY</t>
        </is>
      </c>
      <c r="F81" t="inlineStr">
        <is>
          <t>Sveaskog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12640-2020</t>
        </is>
      </c>
      <c r="B82" s="1" t="n">
        <v>43899</v>
      </c>
      <c r="C82" s="1" t="n">
        <v>45188</v>
      </c>
      <c r="D82" t="inlineStr">
        <is>
          <t>ÖSTERGÖTLANDS LÄN</t>
        </is>
      </c>
      <c r="E82" t="inlineStr">
        <is>
          <t>MJÖLBY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17294-2020</t>
        </is>
      </c>
      <c r="B83" s="1" t="n">
        <v>43922</v>
      </c>
      <c r="C83" s="1" t="n">
        <v>45188</v>
      </c>
      <c r="D83" t="inlineStr">
        <is>
          <t>ÖSTERGÖTLANDS LÄN</t>
        </is>
      </c>
      <c r="E83" t="inlineStr">
        <is>
          <t>MJÖLBY</t>
        </is>
      </c>
      <c r="F83" t="inlineStr">
        <is>
          <t>Övriga Aktiebolag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18220-2020</t>
        </is>
      </c>
      <c r="B84" s="1" t="n">
        <v>43928</v>
      </c>
      <c r="C84" s="1" t="n">
        <v>45188</v>
      </c>
      <c r="D84" t="inlineStr">
        <is>
          <t>ÖSTERGÖTLANDS LÄN</t>
        </is>
      </c>
      <c r="E84" t="inlineStr">
        <is>
          <t>MJÖLBY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18571-2020</t>
        </is>
      </c>
      <c r="B85" s="1" t="n">
        <v>43929</v>
      </c>
      <c r="C85" s="1" t="n">
        <v>45188</v>
      </c>
      <c r="D85" t="inlineStr">
        <is>
          <t>ÖSTERGÖTLANDS LÄN</t>
        </is>
      </c>
      <c r="E85" t="inlineStr">
        <is>
          <t>MJÖLBY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18873-2020</t>
        </is>
      </c>
      <c r="B86" s="1" t="n">
        <v>43935</v>
      </c>
      <c r="C86" s="1" t="n">
        <v>45188</v>
      </c>
      <c r="D86" t="inlineStr">
        <is>
          <t>ÖSTERGÖTLANDS LÄN</t>
        </is>
      </c>
      <c r="E86" t="inlineStr">
        <is>
          <t>MJÖLBY</t>
        </is>
      </c>
      <c r="F86" t="inlineStr">
        <is>
          <t>Kommuner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18974-2020</t>
        </is>
      </c>
      <c r="B87" s="1" t="n">
        <v>43935</v>
      </c>
      <c r="C87" s="1" t="n">
        <v>45188</v>
      </c>
      <c r="D87" t="inlineStr">
        <is>
          <t>ÖSTERGÖTLANDS LÄN</t>
        </is>
      </c>
      <c r="E87" t="inlineStr">
        <is>
          <t>MJÖLBY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19854-2020</t>
        </is>
      </c>
      <c r="B88" s="1" t="n">
        <v>43942</v>
      </c>
      <c r="C88" s="1" t="n">
        <v>45188</v>
      </c>
      <c r="D88" t="inlineStr">
        <is>
          <t>ÖSTERGÖTLANDS LÄN</t>
        </is>
      </c>
      <c r="E88" t="inlineStr">
        <is>
          <t>MJÖLBY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21614-2020</t>
        </is>
      </c>
      <c r="B89" s="1" t="n">
        <v>43957</v>
      </c>
      <c r="C89" s="1" t="n">
        <v>45188</v>
      </c>
      <c r="D89" t="inlineStr">
        <is>
          <t>ÖSTERGÖTLANDS LÄN</t>
        </is>
      </c>
      <c r="E89" t="inlineStr">
        <is>
          <t>MJÖLBY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22366-2020</t>
        </is>
      </c>
      <c r="B90" s="1" t="n">
        <v>43957</v>
      </c>
      <c r="C90" s="1" t="n">
        <v>45188</v>
      </c>
      <c r="D90" t="inlineStr">
        <is>
          <t>ÖSTERGÖTLANDS LÄN</t>
        </is>
      </c>
      <c r="E90" t="inlineStr">
        <is>
          <t>MJÖLBY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23910-2020</t>
        </is>
      </c>
      <c r="B91" s="1" t="n">
        <v>43971</v>
      </c>
      <c r="C91" s="1" t="n">
        <v>45188</v>
      </c>
      <c r="D91" t="inlineStr">
        <is>
          <t>ÖSTERGÖTLANDS LÄN</t>
        </is>
      </c>
      <c r="E91" t="inlineStr">
        <is>
          <t>MJÖLBY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24564-2020</t>
        </is>
      </c>
      <c r="B92" s="1" t="n">
        <v>43977</v>
      </c>
      <c r="C92" s="1" t="n">
        <v>45188</v>
      </c>
      <c r="D92" t="inlineStr">
        <is>
          <t>ÖSTERGÖTLANDS LÄN</t>
        </is>
      </c>
      <c r="E92" t="inlineStr">
        <is>
          <t>MJÖLBY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26083-2020</t>
        </is>
      </c>
      <c r="B93" s="1" t="n">
        <v>43985</v>
      </c>
      <c r="C93" s="1" t="n">
        <v>45188</v>
      </c>
      <c r="D93" t="inlineStr">
        <is>
          <t>ÖSTERGÖTLANDS LÄN</t>
        </is>
      </c>
      <c r="E93" t="inlineStr">
        <is>
          <t>MJÖLBY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26134-2020</t>
        </is>
      </c>
      <c r="B94" s="1" t="n">
        <v>43985</v>
      </c>
      <c r="C94" s="1" t="n">
        <v>45188</v>
      </c>
      <c r="D94" t="inlineStr">
        <is>
          <t>ÖSTERGÖTLANDS LÄN</t>
        </is>
      </c>
      <c r="E94" t="inlineStr">
        <is>
          <t>MJÖLBY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26093-2020</t>
        </is>
      </c>
      <c r="B95" s="1" t="n">
        <v>43985</v>
      </c>
      <c r="C95" s="1" t="n">
        <v>45188</v>
      </c>
      <c r="D95" t="inlineStr">
        <is>
          <t>ÖSTERGÖTLANDS LÄN</t>
        </is>
      </c>
      <c r="E95" t="inlineStr">
        <is>
          <t>MJÖLBY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26136-2020</t>
        </is>
      </c>
      <c r="B96" s="1" t="n">
        <v>43985</v>
      </c>
      <c r="C96" s="1" t="n">
        <v>45188</v>
      </c>
      <c r="D96" t="inlineStr">
        <is>
          <t>ÖSTERGÖTLANDS LÄN</t>
        </is>
      </c>
      <c r="E96" t="inlineStr">
        <is>
          <t>MJÖLBY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27715-2020</t>
        </is>
      </c>
      <c r="B97" s="1" t="n">
        <v>43994</v>
      </c>
      <c r="C97" s="1" t="n">
        <v>45188</v>
      </c>
      <c r="D97" t="inlineStr">
        <is>
          <t>ÖSTERGÖTLANDS LÄN</t>
        </is>
      </c>
      <c r="E97" t="inlineStr">
        <is>
          <t>MJÖLBY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29878-2020</t>
        </is>
      </c>
      <c r="B98" s="1" t="n">
        <v>44006</v>
      </c>
      <c r="C98" s="1" t="n">
        <v>45188</v>
      </c>
      <c r="D98" t="inlineStr">
        <is>
          <t>ÖSTERGÖTLANDS LÄN</t>
        </is>
      </c>
      <c r="E98" t="inlineStr">
        <is>
          <t>MJÖLBY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31903-2020</t>
        </is>
      </c>
      <c r="B99" s="1" t="n">
        <v>44014</v>
      </c>
      <c r="C99" s="1" t="n">
        <v>45188</v>
      </c>
      <c r="D99" t="inlineStr">
        <is>
          <t>ÖSTERGÖTLANDS LÄN</t>
        </is>
      </c>
      <c r="E99" t="inlineStr">
        <is>
          <t>MJÖLBY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31906-2020</t>
        </is>
      </c>
      <c r="B100" s="1" t="n">
        <v>44014</v>
      </c>
      <c r="C100" s="1" t="n">
        <v>45188</v>
      </c>
      <c r="D100" t="inlineStr">
        <is>
          <t>ÖSTERGÖTLANDS LÄN</t>
        </is>
      </c>
      <c r="E100" t="inlineStr">
        <is>
          <t>MJÖLBY</t>
        </is>
      </c>
      <c r="G100" t="n">
        <v>17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32159-2020</t>
        </is>
      </c>
      <c r="B101" s="1" t="n">
        <v>44015</v>
      </c>
      <c r="C101" s="1" t="n">
        <v>45188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Kommuner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33590-2020</t>
        </is>
      </c>
      <c r="B102" s="1" t="n">
        <v>44025</v>
      </c>
      <c r="C102" s="1" t="n">
        <v>45188</v>
      </c>
      <c r="D102" t="inlineStr">
        <is>
          <t>ÖSTERGÖTLANDS LÄN</t>
        </is>
      </c>
      <c r="E102" t="inlineStr">
        <is>
          <t>MJÖLBY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38335-2020</t>
        </is>
      </c>
      <c r="B103" s="1" t="n">
        <v>44060</v>
      </c>
      <c r="C103" s="1" t="n">
        <v>45188</v>
      </c>
      <c r="D103" t="inlineStr">
        <is>
          <t>ÖSTERGÖTLANDS LÄN</t>
        </is>
      </c>
      <c r="E103" t="inlineStr">
        <is>
          <t>MJÖLBY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38528-2020</t>
        </is>
      </c>
      <c r="B104" s="1" t="n">
        <v>44061</v>
      </c>
      <c r="C104" s="1" t="n">
        <v>45188</v>
      </c>
      <c r="D104" t="inlineStr">
        <is>
          <t>ÖSTERGÖTLANDS LÄN</t>
        </is>
      </c>
      <c r="E104" t="inlineStr">
        <is>
          <t>MJÖLBY</t>
        </is>
      </c>
      <c r="F104" t="inlineStr">
        <is>
          <t>Kyrkan</t>
        </is>
      </c>
      <c r="G104" t="n">
        <v>12.4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40300-2020</t>
        </is>
      </c>
      <c r="B105" s="1" t="n">
        <v>44068</v>
      </c>
      <c r="C105" s="1" t="n">
        <v>45188</v>
      </c>
      <c r="D105" t="inlineStr">
        <is>
          <t>ÖSTERGÖTLANDS LÄN</t>
        </is>
      </c>
      <c r="E105" t="inlineStr">
        <is>
          <t>MJÖLBY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41042-2020</t>
        </is>
      </c>
      <c r="B106" s="1" t="n">
        <v>44071</v>
      </c>
      <c r="C106" s="1" t="n">
        <v>45188</v>
      </c>
      <c r="D106" t="inlineStr">
        <is>
          <t>ÖSTERGÖTLANDS LÄN</t>
        </is>
      </c>
      <c r="E106" t="inlineStr">
        <is>
          <t>MJÖLBY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42218-2020</t>
        </is>
      </c>
      <c r="B107" s="1" t="n">
        <v>44076</v>
      </c>
      <c r="C107" s="1" t="n">
        <v>45188</v>
      </c>
      <c r="D107" t="inlineStr">
        <is>
          <t>ÖSTERGÖTLANDS LÄN</t>
        </is>
      </c>
      <c r="E107" t="inlineStr">
        <is>
          <t>MJÖLBY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42722-2020</t>
        </is>
      </c>
      <c r="B108" s="1" t="n">
        <v>44077</v>
      </c>
      <c r="C108" s="1" t="n">
        <v>45188</v>
      </c>
      <c r="D108" t="inlineStr">
        <is>
          <t>ÖSTERGÖTLANDS LÄN</t>
        </is>
      </c>
      <c r="E108" t="inlineStr">
        <is>
          <t>MJÖLBY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43256-2020</t>
        </is>
      </c>
      <c r="B109" s="1" t="n">
        <v>44081</v>
      </c>
      <c r="C109" s="1" t="n">
        <v>45188</v>
      </c>
      <c r="D109" t="inlineStr">
        <is>
          <t>ÖSTERGÖTLANDS LÄN</t>
        </is>
      </c>
      <c r="E109" t="inlineStr">
        <is>
          <t>MJÖLBY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46038-2020</t>
        </is>
      </c>
      <c r="B110" s="1" t="n">
        <v>44091</v>
      </c>
      <c r="C110" s="1" t="n">
        <v>45188</v>
      </c>
      <c r="D110" t="inlineStr">
        <is>
          <t>ÖSTERGÖTLANDS LÄN</t>
        </is>
      </c>
      <c r="E110" t="inlineStr">
        <is>
          <t>MJÖLBY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48510-2020</t>
        </is>
      </c>
      <c r="B111" s="1" t="n">
        <v>44103</v>
      </c>
      <c r="C111" s="1" t="n">
        <v>45188</v>
      </c>
      <c r="D111" t="inlineStr">
        <is>
          <t>ÖSTERGÖTLANDS LÄN</t>
        </is>
      </c>
      <c r="E111" t="inlineStr">
        <is>
          <t>MJÖLBY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49039-2020</t>
        </is>
      </c>
      <c r="B112" s="1" t="n">
        <v>44104</v>
      </c>
      <c r="C112" s="1" t="n">
        <v>45188</v>
      </c>
      <c r="D112" t="inlineStr">
        <is>
          <t>ÖSTERGÖTLANDS LÄN</t>
        </is>
      </c>
      <c r="E112" t="inlineStr">
        <is>
          <t>MJÖLBY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52755-2020</t>
        </is>
      </c>
      <c r="B113" s="1" t="n">
        <v>44119</v>
      </c>
      <c r="C113" s="1" t="n">
        <v>45188</v>
      </c>
      <c r="D113" t="inlineStr">
        <is>
          <t>ÖSTERGÖTLANDS LÄN</t>
        </is>
      </c>
      <c r="E113" t="inlineStr">
        <is>
          <t>MJÖLBY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55161-2020</t>
        </is>
      </c>
      <c r="B114" s="1" t="n">
        <v>44130</v>
      </c>
      <c r="C114" s="1" t="n">
        <v>45188</v>
      </c>
      <c r="D114" t="inlineStr">
        <is>
          <t>ÖSTERGÖTLANDS LÄN</t>
        </is>
      </c>
      <c r="E114" t="inlineStr">
        <is>
          <t>MJÖLBY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55102-2020</t>
        </is>
      </c>
      <c r="B115" s="1" t="n">
        <v>44130</v>
      </c>
      <c r="C115" s="1" t="n">
        <v>45188</v>
      </c>
      <c r="D115" t="inlineStr">
        <is>
          <t>ÖSTERGÖTLANDS LÄN</t>
        </is>
      </c>
      <c r="E115" t="inlineStr">
        <is>
          <t>MJÖLBY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55244-2020</t>
        </is>
      </c>
      <c r="B116" s="1" t="n">
        <v>44130</v>
      </c>
      <c r="C116" s="1" t="n">
        <v>45188</v>
      </c>
      <c r="D116" t="inlineStr">
        <is>
          <t>ÖSTERGÖTLANDS LÄN</t>
        </is>
      </c>
      <c r="E116" t="inlineStr">
        <is>
          <t>MJÖLBY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60139-2020</t>
        </is>
      </c>
      <c r="B117" s="1" t="n">
        <v>44152</v>
      </c>
      <c r="C117" s="1" t="n">
        <v>45188</v>
      </c>
      <c r="D117" t="inlineStr">
        <is>
          <t>ÖSTERGÖTLANDS LÄN</t>
        </is>
      </c>
      <c r="E117" t="inlineStr">
        <is>
          <t>MJÖLBY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60153-2020</t>
        </is>
      </c>
      <c r="B118" s="1" t="n">
        <v>44152</v>
      </c>
      <c r="C118" s="1" t="n">
        <v>45188</v>
      </c>
      <c r="D118" t="inlineStr">
        <is>
          <t>ÖSTERGÖTLANDS LÄN</t>
        </is>
      </c>
      <c r="E118" t="inlineStr">
        <is>
          <t>MJÖLBY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62096-2020</t>
        </is>
      </c>
      <c r="B119" s="1" t="n">
        <v>44159</v>
      </c>
      <c r="C119" s="1" t="n">
        <v>45188</v>
      </c>
      <c r="D119" t="inlineStr">
        <is>
          <t>ÖSTERGÖTLANDS LÄN</t>
        </is>
      </c>
      <c r="E119" t="inlineStr">
        <is>
          <t>MJÖLBY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63269-2020</t>
        </is>
      </c>
      <c r="B120" s="1" t="n">
        <v>44164</v>
      </c>
      <c r="C120" s="1" t="n">
        <v>45188</v>
      </c>
      <c r="D120" t="inlineStr">
        <is>
          <t>ÖSTERGÖTLANDS LÄN</t>
        </is>
      </c>
      <c r="E120" t="inlineStr">
        <is>
          <t>MJÖLBY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64708-2020</t>
        </is>
      </c>
      <c r="B121" s="1" t="n">
        <v>44167</v>
      </c>
      <c r="C121" s="1" t="n">
        <v>45188</v>
      </c>
      <c r="D121" t="inlineStr">
        <is>
          <t>ÖSTERGÖTLANDS LÄN</t>
        </is>
      </c>
      <c r="E121" t="inlineStr">
        <is>
          <t>MJÖLBY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64227-2020</t>
        </is>
      </c>
      <c r="B122" s="1" t="n">
        <v>44168</v>
      </c>
      <c r="C122" s="1" t="n">
        <v>45188</v>
      </c>
      <c r="D122" t="inlineStr">
        <is>
          <t>ÖSTERGÖTLANDS LÄN</t>
        </is>
      </c>
      <c r="E122" t="inlineStr">
        <is>
          <t>MJÖLBY</t>
        </is>
      </c>
      <c r="F122" t="inlineStr">
        <is>
          <t>Sveaskog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65372-2020</t>
        </is>
      </c>
      <c r="B123" s="1" t="n">
        <v>44173</v>
      </c>
      <c r="C123" s="1" t="n">
        <v>45188</v>
      </c>
      <c r="D123" t="inlineStr">
        <is>
          <t>ÖSTERGÖTLANDS LÄN</t>
        </is>
      </c>
      <c r="E123" t="inlineStr">
        <is>
          <t>MJÖLBY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69128-2020</t>
        </is>
      </c>
      <c r="B124" s="1" t="n">
        <v>44188</v>
      </c>
      <c r="C124" s="1" t="n">
        <v>45188</v>
      </c>
      <c r="D124" t="inlineStr">
        <is>
          <t>ÖSTERGÖTLANDS LÄN</t>
        </is>
      </c>
      <c r="E124" t="inlineStr">
        <is>
          <t>MJÖLBY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69570-2020</t>
        </is>
      </c>
      <c r="B125" s="1" t="n">
        <v>44194</v>
      </c>
      <c r="C125" s="1" t="n">
        <v>45188</v>
      </c>
      <c r="D125" t="inlineStr">
        <is>
          <t>ÖSTERGÖTLANDS LÄN</t>
        </is>
      </c>
      <c r="E125" t="inlineStr">
        <is>
          <t>MJÖLBY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240-2021</t>
        </is>
      </c>
      <c r="B126" s="1" t="n">
        <v>44200</v>
      </c>
      <c r="C126" s="1" t="n">
        <v>45188</v>
      </c>
      <c r="D126" t="inlineStr">
        <is>
          <t>ÖSTERGÖTLANDS LÄN</t>
        </is>
      </c>
      <c r="E126" t="inlineStr">
        <is>
          <t>MJÖLBY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3173-2021</t>
        </is>
      </c>
      <c r="B127" s="1" t="n">
        <v>44216</v>
      </c>
      <c r="C127" s="1" t="n">
        <v>45188</v>
      </c>
      <c r="D127" t="inlineStr">
        <is>
          <t>ÖSTERGÖTLANDS LÄN</t>
        </is>
      </c>
      <c r="E127" t="inlineStr">
        <is>
          <t>MJÖLBY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4740-2021</t>
        </is>
      </c>
      <c r="B128" s="1" t="n">
        <v>44225</v>
      </c>
      <c r="C128" s="1" t="n">
        <v>45188</v>
      </c>
      <c r="D128" t="inlineStr">
        <is>
          <t>ÖSTERGÖTLANDS LÄN</t>
        </is>
      </c>
      <c r="E128" t="inlineStr">
        <is>
          <t>MJÖLBY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4971-2021</t>
        </is>
      </c>
      <c r="B129" s="1" t="n">
        <v>44228</v>
      </c>
      <c r="C129" s="1" t="n">
        <v>45188</v>
      </c>
      <c r="D129" t="inlineStr">
        <is>
          <t>ÖSTERGÖTLANDS LÄN</t>
        </is>
      </c>
      <c r="E129" t="inlineStr">
        <is>
          <t>MJÖLBY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5142-2021</t>
        </is>
      </c>
      <c r="B130" s="1" t="n">
        <v>44228</v>
      </c>
      <c r="C130" s="1" t="n">
        <v>45188</v>
      </c>
      <c r="D130" t="inlineStr">
        <is>
          <t>ÖSTERGÖTLANDS LÄN</t>
        </is>
      </c>
      <c r="E130" t="inlineStr">
        <is>
          <t>MJÖLBY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5512-2021</t>
        </is>
      </c>
      <c r="B131" s="1" t="n">
        <v>44229</v>
      </c>
      <c r="C131" s="1" t="n">
        <v>45188</v>
      </c>
      <c r="D131" t="inlineStr">
        <is>
          <t>ÖSTERGÖTLANDS LÄN</t>
        </is>
      </c>
      <c r="E131" t="inlineStr">
        <is>
          <t>MJÖLBY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6921-2021</t>
        </is>
      </c>
      <c r="B132" s="1" t="n">
        <v>44237</v>
      </c>
      <c r="C132" s="1" t="n">
        <v>45188</v>
      </c>
      <c r="D132" t="inlineStr">
        <is>
          <t>ÖSTERGÖTLANDS LÄN</t>
        </is>
      </c>
      <c r="E132" t="inlineStr">
        <is>
          <t>MJÖLBY</t>
        </is>
      </c>
      <c r="G132" t="n">
        <v>27.5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7649-2021</t>
        </is>
      </c>
      <c r="B133" s="1" t="n">
        <v>44242</v>
      </c>
      <c r="C133" s="1" t="n">
        <v>45188</v>
      </c>
      <c r="D133" t="inlineStr">
        <is>
          <t>ÖSTERGÖTLANDS LÄN</t>
        </is>
      </c>
      <c r="E133" t="inlineStr">
        <is>
          <t>MJÖLBY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8021-2021</t>
        </is>
      </c>
      <c r="B134" s="1" t="n">
        <v>44243</v>
      </c>
      <c r="C134" s="1" t="n">
        <v>45188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Kommuner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8024-2021</t>
        </is>
      </c>
      <c r="B135" s="1" t="n">
        <v>44243</v>
      </c>
      <c r="C135" s="1" t="n">
        <v>45188</v>
      </c>
      <c r="D135" t="inlineStr">
        <is>
          <t>ÖSTERGÖTLANDS LÄN</t>
        </is>
      </c>
      <c r="E135" t="inlineStr">
        <is>
          <t>MJÖLBY</t>
        </is>
      </c>
      <c r="F135" t="inlineStr">
        <is>
          <t>Kommuner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12168-2021</t>
        </is>
      </c>
      <c r="B136" s="1" t="n">
        <v>44266</v>
      </c>
      <c r="C136" s="1" t="n">
        <v>45188</v>
      </c>
      <c r="D136" t="inlineStr">
        <is>
          <t>ÖSTERGÖTLANDS LÄN</t>
        </is>
      </c>
      <c r="E136" t="inlineStr">
        <is>
          <t>MJÖLBY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13488-2021</t>
        </is>
      </c>
      <c r="B137" s="1" t="n">
        <v>44273</v>
      </c>
      <c r="C137" s="1" t="n">
        <v>45188</v>
      </c>
      <c r="D137" t="inlineStr">
        <is>
          <t>ÖSTERGÖTLANDS LÄN</t>
        </is>
      </c>
      <c r="E137" t="inlineStr">
        <is>
          <t>MJÖLBY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13480-2021</t>
        </is>
      </c>
      <c r="B138" s="1" t="n">
        <v>44273</v>
      </c>
      <c r="C138" s="1" t="n">
        <v>45188</v>
      </c>
      <c r="D138" t="inlineStr">
        <is>
          <t>ÖSTERGÖTLANDS LÄN</t>
        </is>
      </c>
      <c r="E138" t="inlineStr">
        <is>
          <t>MJÖLBY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17797-2021</t>
        </is>
      </c>
      <c r="B139" s="1" t="n">
        <v>44300</v>
      </c>
      <c r="C139" s="1" t="n">
        <v>45188</v>
      </c>
      <c r="D139" t="inlineStr">
        <is>
          <t>ÖSTERGÖTLANDS LÄN</t>
        </is>
      </c>
      <c r="E139" t="inlineStr">
        <is>
          <t>MJÖLBY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26695-2021</t>
        </is>
      </c>
      <c r="B140" s="1" t="n">
        <v>44348</v>
      </c>
      <c r="C140" s="1" t="n">
        <v>45188</v>
      </c>
      <c r="D140" t="inlineStr">
        <is>
          <t>ÖSTERGÖTLANDS LÄN</t>
        </is>
      </c>
      <c r="E140" t="inlineStr">
        <is>
          <t>MJÖLBY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26581-2021</t>
        </is>
      </c>
      <c r="B141" s="1" t="n">
        <v>44348</v>
      </c>
      <c r="C141" s="1" t="n">
        <v>45188</v>
      </c>
      <c r="D141" t="inlineStr">
        <is>
          <t>ÖSTERGÖTLANDS LÄN</t>
        </is>
      </c>
      <c r="E141" t="inlineStr">
        <is>
          <t>MJÖLBY</t>
        </is>
      </c>
      <c r="G141" t="n">
        <v>9.300000000000001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26696-2021</t>
        </is>
      </c>
      <c r="B142" s="1" t="n">
        <v>44348</v>
      </c>
      <c r="C142" s="1" t="n">
        <v>45188</v>
      </c>
      <c r="D142" t="inlineStr">
        <is>
          <t>ÖSTERGÖTLANDS LÄN</t>
        </is>
      </c>
      <c r="E142" t="inlineStr">
        <is>
          <t>MJÖLBY</t>
        </is>
      </c>
      <c r="G142" t="n">
        <v>15.5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30636-2021</t>
        </is>
      </c>
      <c r="B143" s="1" t="n">
        <v>44365</v>
      </c>
      <c r="C143" s="1" t="n">
        <v>45188</v>
      </c>
      <c r="D143" t="inlineStr">
        <is>
          <t>ÖSTERGÖTLANDS LÄN</t>
        </is>
      </c>
      <c r="E143" t="inlineStr">
        <is>
          <t>MJÖLBY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30639-2021</t>
        </is>
      </c>
      <c r="B144" s="1" t="n">
        <v>44365</v>
      </c>
      <c r="C144" s="1" t="n">
        <v>45188</v>
      </c>
      <c r="D144" t="inlineStr">
        <is>
          <t>ÖSTERGÖTLANDS LÄN</t>
        </is>
      </c>
      <c r="E144" t="inlineStr">
        <is>
          <t>MJÖLBY</t>
        </is>
      </c>
      <c r="F144" t="inlineStr">
        <is>
          <t>Sveaskog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32773-2021</t>
        </is>
      </c>
      <c r="B145" s="1" t="n">
        <v>44375</v>
      </c>
      <c r="C145" s="1" t="n">
        <v>45188</v>
      </c>
      <c r="D145" t="inlineStr">
        <is>
          <t>ÖSTERGÖTLANDS LÄN</t>
        </is>
      </c>
      <c r="E145" t="inlineStr">
        <is>
          <t>MJÖLBY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37214-2021</t>
        </is>
      </c>
      <c r="B146" s="1" t="n">
        <v>44396</v>
      </c>
      <c r="C146" s="1" t="n">
        <v>45188</v>
      </c>
      <c r="D146" t="inlineStr">
        <is>
          <t>ÖSTERGÖTLANDS LÄN</t>
        </is>
      </c>
      <c r="E146" t="inlineStr">
        <is>
          <t>MJÖLBY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43096-2021</t>
        </is>
      </c>
      <c r="B147" s="1" t="n">
        <v>44431</v>
      </c>
      <c r="C147" s="1" t="n">
        <v>45188</v>
      </c>
      <c r="D147" t="inlineStr">
        <is>
          <t>ÖSTERGÖTLANDS LÄN</t>
        </is>
      </c>
      <c r="E147" t="inlineStr">
        <is>
          <t>MJÖLBY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44468-2021</t>
        </is>
      </c>
      <c r="B148" s="1" t="n">
        <v>44435</v>
      </c>
      <c r="C148" s="1" t="n">
        <v>45188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Kommuner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46240-2021</t>
        </is>
      </c>
      <c r="B149" s="1" t="n">
        <v>44442</v>
      </c>
      <c r="C149" s="1" t="n">
        <v>45188</v>
      </c>
      <c r="D149" t="inlineStr">
        <is>
          <t>ÖSTERGÖTLANDS LÄN</t>
        </is>
      </c>
      <c r="E149" t="inlineStr">
        <is>
          <t>MJÖLBY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48438-2021</t>
        </is>
      </c>
      <c r="B150" s="1" t="n">
        <v>44449</v>
      </c>
      <c r="C150" s="1" t="n">
        <v>45188</v>
      </c>
      <c r="D150" t="inlineStr">
        <is>
          <t>ÖSTERGÖTLANDS LÄN</t>
        </is>
      </c>
      <c r="E150" t="inlineStr">
        <is>
          <t>MJÖLBY</t>
        </is>
      </c>
      <c r="G150" t="n">
        <v>6.6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48431-2021</t>
        </is>
      </c>
      <c r="B151" s="1" t="n">
        <v>44449</v>
      </c>
      <c r="C151" s="1" t="n">
        <v>45188</v>
      </c>
      <c r="D151" t="inlineStr">
        <is>
          <t>ÖSTERGÖTLANDS LÄN</t>
        </is>
      </c>
      <c r="E151" t="inlineStr">
        <is>
          <t>MJÖLBY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49566-2021</t>
        </is>
      </c>
      <c r="B152" s="1" t="n">
        <v>44455</v>
      </c>
      <c r="C152" s="1" t="n">
        <v>45188</v>
      </c>
      <c r="D152" t="inlineStr">
        <is>
          <t>ÖSTERGÖTLANDS LÄN</t>
        </is>
      </c>
      <c r="E152" t="inlineStr">
        <is>
          <t>MJÖLBY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51639-2021</t>
        </is>
      </c>
      <c r="B153" s="1" t="n">
        <v>44462</v>
      </c>
      <c r="C153" s="1" t="n">
        <v>45188</v>
      </c>
      <c r="D153" t="inlineStr">
        <is>
          <t>ÖSTERGÖTLANDS LÄN</t>
        </is>
      </c>
      <c r="E153" t="inlineStr">
        <is>
          <t>MJÖLBY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51642-2021</t>
        </is>
      </c>
      <c r="B154" s="1" t="n">
        <v>44462</v>
      </c>
      <c r="C154" s="1" t="n">
        <v>45188</v>
      </c>
      <c r="D154" t="inlineStr">
        <is>
          <t>ÖSTERGÖTLANDS LÄN</t>
        </is>
      </c>
      <c r="E154" t="inlineStr">
        <is>
          <t>MJÖLBY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54444-2021</t>
        </is>
      </c>
      <c r="B155" s="1" t="n">
        <v>44473</v>
      </c>
      <c r="C155" s="1" t="n">
        <v>45188</v>
      </c>
      <c r="D155" t="inlineStr">
        <is>
          <t>ÖSTERGÖTLANDS LÄN</t>
        </is>
      </c>
      <c r="E155" t="inlineStr">
        <is>
          <t>MJÖLBY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56458-2021</t>
        </is>
      </c>
      <c r="B156" s="1" t="n">
        <v>44480</v>
      </c>
      <c r="C156" s="1" t="n">
        <v>45188</v>
      </c>
      <c r="D156" t="inlineStr">
        <is>
          <t>ÖSTERGÖTLANDS LÄN</t>
        </is>
      </c>
      <c r="E156" t="inlineStr">
        <is>
          <t>MJÖLBY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65921-2021</t>
        </is>
      </c>
      <c r="B157" s="1" t="n">
        <v>44517</v>
      </c>
      <c r="C157" s="1" t="n">
        <v>45188</v>
      </c>
      <c r="D157" t="inlineStr">
        <is>
          <t>ÖSTERGÖTLANDS LÄN</t>
        </is>
      </c>
      <c r="E157" t="inlineStr">
        <is>
          <t>MJÖLBY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66977-2021</t>
        </is>
      </c>
      <c r="B158" s="1" t="n">
        <v>44522</v>
      </c>
      <c r="C158" s="1" t="n">
        <v>45188</v>
      </c>
      <c r="D158" t="inlineStr">
        <is>
          <t>ÖSTERGÖTLANDS LÄN</t>
        </is>
      </c>
      <c r="E158" t="inlineStr">
        <is>
          <t>MJÖLBY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72290-2021</t>
        </is>
      </c>
      <c r="B159" s="1" t="n">
        <v>44545</v>
      </c>
      <c r="C159" s="1" t="n">
        <v>45188</v>
      </c>
      <c r="D159" t="inlineStr">
        <is>
          <t>ÖSTERGÖTLANDS LÄN</t>
        </is>
      </c>
      <c r="E159" t="inlineStr">
        <is>
          <t>MJÖLBY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1554-2022</t>
        </is>
      </c>
      <c r="B160" s="1" t="n">
        <v>44573</v>
      </c>
      <c r="C160" s="1" t="n">
        <v>45188</v>
      </c>
      <c r="D160" t="inlineStr">
        <is>
          <t>ÖSTERGÖTLANDS LÄN</t>
        </is>
      </c>
      <c r="E160" t="inlineStr">
        <is>
          <t>MJÖLBY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1552-2022</t>
        </is>
      </c>
      <c r="B161" s="1" t="n">
        <v>44573</v>
      </c>
      <c r="C161" s="1" t="n">
        <v>45188</v>
      </c>
      <c r="D161" t="inlineStr">
        <is>
          <t>ÖSTERGÖTLANDS LÄN</t>
        </is>
      </c>
      <c r="E161" t="inlineStr">
        <is>
          <t>MJÖLBY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2715-2022</t>
        </is>
      </c>
      <c r="B162" s="1" t="n">
        <v>44580</v>
      </c>
      <c r="C162" s="1" t="n">
        <v>45188</v>
      </c>
      <c r="D162" t="inlineStr">
        <is>
          <t>ÖSTERGÖTLANDS LÄN</t>
        </is>
      </c>
      <c r="E162" t="inlineStr">
        <is>
          <t>MJÖLBY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5168-2022</t>
        </is>
      </c>
      <c r="B163" s="1" t="n">
        <v>44594</v>
      </c>
      <c r="C163" s="1" t="n">
        <v>45188</v>
      </c>
      <c r="D163" t="inlineStr">
        <is>
          <t>ÖSTERGÖTLANDS LÄN</t>
        </is>
      </c>
      <c r="E163" t="inlineStr">
        <is>
          <t>MJÖLBY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5990-2022</t>
        </is>
      </c>
      <c r="B164" s="1" t="n">
        <v>44599</v>
      </c>
      <c r="C164" s="1" t="n">
        <v>45188</v>
      </c>
      <c r="D164" t="inlineStr">
        <is>
          <t>ÖSTERGÖTLANDS LÄN</t>
        </is>
      </c>
      <c r="E164" t="inlineStr">
        <is>
          <t>MJÖLBY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9030-2022</t>
        </is>
      </c>
      <c r="B165" s="1" t="n">
        <v>44615</v>
      </c>
      <c r="C165" s="1" t="n">
        <v>45188</v>
      </c>
      <c r="D165" t="inlineStr">
        <is>
          <t>ÖSTERGÖTLANDS LÄN</t>
        </is>
      </c>
      <c r="E165" t="inlineStr">
        <is>
          <t>MJÖLBY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10950-2022</t>
        </is>
      </c>
      <c r="B166" s="1" t="n">
        <v>44627</v>
      </c>
      <c r="C166" s="1" t="n">
        <v>45188</v>
      </c>
      <c r="D166" t="inlineStr">
        <is>
          <t>ÖSTERGÖTLANDS LÄN</t>
        </is>
      </c>
      <c r="E166" t="inlineStr">
        <is>
          <t>MJÖLBY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15276-2022</t>
        </is>
      </c>
      <c r="B167" s="1" t="n">
        <v>44659</v>
      </c>
      <c r="C167" s="1" t="n">
        <v>45188</v>
      </c>
      <c r="D167" t="inlineStr">
        <is>
          <t>ÖSTERGÖTLANDS LÄN</t>
        </is>
      </c>
      <c r="E167" t="inlineStr">
        <is>
          <t>MJÖLBY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15284-2022</t>
        </is>
      </c>
      <c r="B168" s="1" t="n">
        <v>44659</v>
      </c>
      <c r="C168" s="1" t="n">
        <v>45188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Kyrkan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27745-2022</t>
        </is>
      </c>
      <c r="B169" s="1" t="n">
        <v>44743</v>
      </c>
      <c r="C169" s="1" t="n">
        <v>45188</v>
      </c>
      <c r="D169" t="inlineStr">
        <is>
          <t>ÖSTERGÖTLANDS LÄN</t>
        </is>
      </c>
      <c r="E169" t="inlineStr">
        <is>
          <t>MJÖLBY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27751-2022</t>
        </is>
      </c>
      <c r="B170" s="1" t="n">
        <v>44743</v>
      </c>
      <c r="C170" s="1" t="n">
        <v>45188</v>
      </c>
      <c r="D170" t="inlineStr">
        <is>
          <t>ÖSTERGÖTLANDS LÄN</t>
        </is>
      </c>
      <c r="E170" t="inlineStr">
        <is>
          <t>MJÖLBY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31010-2022</t>
        </is>
      </c>
      <c r="B171" s="1" t="n">
        <v>44768</v>
      </c>
      <c r="C171" s="1" t="n">
        <v>45188</v>
      </c>
      <c r="D171" t="inlineStr">
        <is>
          <t>ÖSTERGÖTLANDS LÄN</t>
        </is>
      </c>
      <c r="E171" t="inlineStr">
        <is>
          <t>MJÖLBY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37802-2022</t>
        </is>
      </c>
      <c r="B172" s="1" t="n">
        <v>44810</v>
      </c>
      <c r="C172" s="1" t="n">
        <v>45188</v>
      </c>
      <c r="D172" t="inlineStr">
        <is>
          <t>ÖSTERGÖTLANDS LÄN</t>
        </is>
      </c>
      <c r="E172" t="inlineStr">
        <is>
          <t>MJÖLBY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37806-2022</t>
        </is>
      </c>
      <c r="B173" s="1" t="n">
        <v>44810</v>
      </c>
      <c r="C173" s="1" t="n">
        <v>45188</v>
      </c>
      <c r="D173" t="inlineStr">
        <is>
          <t>ÖSTERGÖTLANDS LÄN</t>
        </is>
      </c>
      <c r="E173" t="inlineStr">
        <is>
          <t>MJÖLBY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44652-2022</t>
        </is>
      </c>
      <c r="B174" s="1" t="n">
        <v>44840</v>
      </c>
      <c r="C174" s="1" t="n">
        <v>45188</v>
      </c>
      <c r="D174" t="inlineStr">
        <is>
          <t>ÖSTERGÖTLANDS LÄN</t>
        </is>
      </c>
      <c r="E174" t="inlineStr">
        <is>
          <t>MJÖLBY</t>
        </is>
      </c>
      <c r="F174" t="inlineStr">
        <is>
          <t>Kommuner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53524-2022</t>
        </is>
      </c>
      <c r="B175" s="1" t="n">
        <v>44879</v>
      </c>
      <c r="C175" s="1" t="n">
        <v>45188</v>
      </c>
      <c r="D175" t="inlineStr">
        <is>
          <t>ÖSTERGÖTLANDS LÄN</t>
        </is>
      </c>
      <c r="E175" t="inlineStr">
        <is>
          <t>MJÖLBY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53520-2022</t>
        </is>
      </c>
      <c r="B176" s="1" t="n">
        <v>44879</v>
      </c>
      <c r="C176" s="1" t="n">
        <v>45188</v>
      </c>
      <c r="D176" t="inlineStr">
        <is>
          <t>ÖSTERGÖTLANDS LÄN</t>
        </is>
      </c>
      <c r="E176" t="inlineStr">
        <is>
          <t>MJÖLBY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55730-2022</t>
        </is>
      </c>
      <c r="B177" s="1" t="n">
        <v>44888</v>
      </c>
      <c r="C177" s="1" t="n">
        <v>45188</v>
      </c>
      <c r="D177" t="inlineStr">
        <is>
          <t>ÖSTERGÖTLANDS LÄN</t>
        </is>
      </c>
      <c r="E177" t="inlineStr">
        <is>
          <t>MJÖLBY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58800-2022</t>
        </is>
      </c>
      <c r="B178" s="1" t="n">
        <v>44903</v>
      </c>
      <c r="C178" s="1" t="n">
        <v>45188</v>
      </c>
      <c r="D178" t="inlineStr">
        <is>
          <t>ÖSTERGÖTLANDS LÄN</t>
        </is>
      </c>
      <c r="E178" t="inlineStr">
        <is>
          <t>MJÖLBY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58798-2022</t>
        </is>
      </c>
      <c r="B179" s="1" t="n">
        <v>44903</v>
      </c>
      <c r="C179" s="1" t="n">
        <v>45188</v>
      </c>
      <c r="D179" t="inlineStr">
        <is>
          <t>ÖSTERGÖTLANDS LÄN</t>
        </is>
      </c>
      <c r="E179" t="inlineStr">
        <is>
          <t>MJÖLBY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59234-2022</t>
        </is>
      </c>
      <c r="B180" s="1" t="n">
        <v>44904</v>
      </c>
      <c r="C180" s="1" t="n">
        <v>45188</v>
      </c>
      <c r="D180" t="inlineStr">
        <is>
          <t>ÖSTERGÖTLANDS LÄN</t>
        </is>
      </c>
      <c r="E180" t="inlineStr">
        <is>
          <t>MJÖLBY</t>
        </is>
      </c>
      <c r="F180" t="inlineStr">
        <is>
          <t>Övriga Aktiebolag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59411-2022</t>
        </is>
      </c>
      <c r="B181" s="1" t="n">
        <v>44907</v>
      </c>
      <c r="C181" s="1" t="n">
        <v>45188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Övriga Aktiebolag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59410-2022</t>
        </is>
      </c>
      <c r="B182" s="1" t="n">
        <v>44907</v>
      </c>
      <c r="C182" s="1" t="n">
        <v>45188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Övriga Aktiebolag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60917-2022</t>
        </is>
      </c>
      <c r="B183" s="1" t="n">
        <v>44908</v>
      </c>
      <c r="C183" s="1" t="n">
        <v>45188</v>
      </c>
      <c r="D183" t="inlineStr">
        <is>
          <t>ÖSTERGÖTLANDS LÄN</t>
        </is>
      </c>
      <c r="E183" t="inlineStr">
        <is>
          <t>MJÖLBY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61433-2022</t>
        </is>
      </c>
      <c r="B184" s="1" t="n">
        <v>44909</v>
      </c>
      <c r="C184" s="1" t="n">
        <v>45188</v>
      </c>
      <c r="D184" t="inlineStr">
        <is>
          <t>ÖSTERGÖTLANDS LÄN</t>
        </is>
      </c>
      <c r="E184" t="inlineStr">
        <is>
          <t>MJÖLBY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1289-2023</t>
        </is>
      </c>
      <c r="B185" s="1" t="n">
        <v>44936</v>
      </c>
      <c r="C185" s="1" t="n">
        <v>45188</v>
      </c>
      <c r="D185" t="inlineStr">
        <is>
          <t>ÖSTERGÖTLANDS LÄN</t>
        </is>
      </c>
      <c r="E185" t="inlineStr">
        <is>
          <t>MJÖLBY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1623-2023</t>
        </is>
      </c>
      <c r="B186" s="1" t="n">
        <v>44937</v>
      </c>
      <c r="C186" s="1" t="n">
        <v>45188</v>
      </c>
      <c r="D186" t="inlineStr">
        <is>
          <t>ÖSTERGÖTLANDS LÄN</t>
        </is>
      </c>
      <c r="E186" t="inlineStr">
        <is>
          <t>MJÖLBY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2066-2023</t>
        </is>
      </c>
      <c r="B187" s="1" t="n">
        <v>44939</v>
      </c>
      <c r="C187" s="1" t="n">
        <v>45188</v>
      </c>
      <c r="D187" t="inlineStr">
        <is>
          <t>ÖSTERGÖTLANDS LÄN</t>
        </is>
      </c>
      <c r="E187" t="inlineStr">
        <is>
          <t>MJÖLBY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2463-2023</t>
        </is>
      </c>
      <c r="B188" s="1" t="n">
        <v>44943</v>
      </c>
      <c r="C188" s="1" t="n">
        <v>45188</v>
      </c>
      <c r="D188" t="inlineStr">
        <is>
          <t>ÖSTERGÖTLANDS LÄN</t>
        </is>
      </c>
      <c r="E188" t="inlineStr">
        <is>
          <t>MJÖLBY</t>
        </is>
      </c>
      <c r="F188" t="inlineStr">
        <is>
          <t>Kommuner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3654-2023</t>
        </is>
      </c>
      <c r="B189" s="1" t="n">
        <v>44950</v>
      </c>
      <c r="C189" s="1" t="n">
        <v>45188</v>
      </c>
      <c r="D189" t="inlineStr">
        <is>
          <t>ÖSTERGÖTLANDS LÄN</t>
        </is>
      </c>
      <c r="E189" t="inlineStr">
        <is>
          <t>MJÖLBY</t>
        </is>
      </c>
      <c r="F189" t="inlineStr">
        <is>
          <t>Kyrkan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7337-2023</t>
        </is>
      </c>
      <c r="B190" s="1" t="n">
        <v>44971</v>
      </c>
      <c r="C190" s="1" t="n">
        <v>45188</v>
      </c>
      <c r="D190" t="inlineStr">
        <is>
          <t>ÖSTERGÖTLANDS LÄN</t>
        </is>
      </c>
      <c r="E190" t="inlineStr">
        <is>
          <t>MJÖLBY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10450-2023</t>
        </is>
      </c>
      <c r="B191" s="1" t="n">
        <v>44981</v>
      </c>
      <c r="C191" s="1" t="n">
        <v>45188</v>
      </c>
      <c r="D191" t="inlineStr">
        <is>
          <t>ÖSTERGÖTLANDS LÄN</t>
        </is>
      </c>
      <c r="E191" t="inlineStr">
        <is>
          <t>MJÖLBY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14210-2023</t>
        </is>
      </c>
      <c r="B192" s="1" t="n">
        <v>45009</v>
      </c>
      <c r="C192" s="1" t="n">
        <v>45188</v>
      </c>
      <c r="D192" t="inlineStr">
        <is>
          <t>ÖSTERGÖTLANDS LÄN</t>
        </is>
      </c>
      <c r="E192" t="inlineStr">
        <is>
          <t>MJÖLBY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17706-2023</t>
        </is>
      </c>
      <c r="B193" s="1" t="n">
        <v>45037</v>
      </c>
      <c r="C193" s="1" t="n">
        <v>45188</v>
      </c>
      <c r="D193" t="inlineStr">
        <is>
          <t>ÖSTERGÖTLANDS LÄN</t>
        </is>
      </c>
      <c r="E193" t="inlineStr">
        <is>
          <t>MJÖLBY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20435-2023</t>
        </is>
      </c>
      <c r="B194" s="1" t="n">
        <v>45056</v>
      </c>
      <c r="C194" s="1" t="n">
        <v>45188</v>
      </c>
      <c r="D194" t="inlineStr">
        <is>
          <t>ÖSTERGÖTLANDS LÄN</t>
        </is>
      </c>
      <c r="E194" t="inlineStr">
        <is>
          <t>MJÖLBY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35393-2023</t>
        </is>
      </c>
      <c r="B195" s="1" t="n">
        <v>45146</v>
      </c>
      <c r="C195" s="1" t="n">
        <v>45188</v>
      </c>
      <c r="D195" t="inlineStr">
        <is>
          <t>ÖSTERGÖTLANDS LÄN</t>
        </is>
      </c>
      <c r="E195" t="inlineStr">
        <is>
          <t>MJÖLBY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35447-2023</t>
        </is>
      </c>
      <c r="B196" s="1" t="n">
        <v>45146</v>
      </c>
      <c r="C196" s="1" t="n">
        <v>45188</v>
      </c>
      <c r="D196" t="inlineStr">
        <is>
          <t>ÖSTERGÖTLANDS LÄN</t>
        </is>
      </c>
      <c r="E196" t="inlineStr">
        <is>
          <t>MJÖLBY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36828-2023</t>
        </is>
      </c>
      <c r="B197" s="1" t="n">
        <v>45154</v>
      </c>
      <c r="C197" s="1" t="n">
        <v>45188</v>
      </c>
      <c r="D197" t="inlineStr">
        <is>
          <t>ÖSTERGÖTLANDS LÄN</t>
        </is>
      </c>
      <c r="E197" t="inlineStr">
        <is>
          <t>MJÖLBY</t>
        </is>
      </c>
      <c r="F197" t="inlineStr">
        <is>
          <t>Sveaskog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37631-2023</t>
        </is>
      </c>
      <c r="B198" s="1" t="n">
        <v>45159</v>
      </c>
      <c r="C198" s="1" t="n">
        <v>45188</v>
      </c>
      <c r="D198" t="inlineStr">
        <is>
          <t>ÖSTERGÖTLANDS LÄN</t>
        </is>
      </c>
      <c r="E198" t="inlineStr">
        <is>
          <t>MJÖLBY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38300-2023</t>
        </is>
      </c>
      <c r="B199" s="1" t="n">
        <v>45161</v>
      </c>
      <c r="C199" s="1" t="n">
        <v>45188</v>
      </c>
      <c r="D199" t="inlineStr">
        <is>
          <t>ÖSTERGÖTLANDS LÄN</t>
        </is>
      </c>
      <c r="E199" t="inlineStr">
        <is>
          <t>MJÖLBY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38296-2023</t>
        </is>
      </c>
      <c r="B200" s="1" t="n">
        <v>45161</v>
      </c>
      <c r="C200" s="1" t="n">
        <v>45188</v>
      </c>
      <c r="D200" t="inlineStr">
        <is>
          <t>ÖSTERGÖTLANDS LÄN</t>
        </is>
      </c>
      <c r="E200" t="inlineStr">
        <is>
          <t>MJÖLBY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>
      <c r="A201" t="inlineStr">
        <is>
          <t>A 42837-2023</t>
        </is>
      </c>
      <c r="B201" s="1" t="n">
        <v>45182</v>
      </c>
      <c r="C201" s="1" t="n">
        <v>45188</v>
      </c>
      <c r="D201" t="inlineStr">
        <is>
          <t>ÖSTERGÖTLANDS LÄN</t>
        </is>
      </c>
      <c r="E201" t="inlineStr">
        <is>
          <t>MJÖLBY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2023-09-19T06:45:30Z</dcterms:created>
  <dcterms:modified xmlns:dcterms="http://purl.org/dc/terms/" xmlns:xsi="http://www.w3.org/2001/XMLSchema-instance" xsi:type="dcterms:W3CDTF">2023-09-19T06:45:31Z</dcterms:modified>
</cp:coreProperties>
</file>