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46463-2019</t>
        </is>
      </c>
      <c r="B2" s="1" t="n">
        <v>43719</v>
      </c>
      <c r="C2" s="1" t="n">
        <v>45192</v>
      </c>
      <c r="D2" t="inlineStr">
        <is>
          <t>VÄSTRA GÖTALANDS LÄN</t>
        </is>
      </c>
      <c r="E2" t="inlineStr">
        <is>
          <t>MÖLNDAL</t>
        </is>
      </c>
      <c r="F2" t="inlineStr">
        <is>
          <t>Kyrkan</t>
        </is>
      </c>
      <c r="G2" t="n">
        <v>6.4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Kopparödla</t>
        </is>
      </c>
      <c r="S2">
        <f>HYPERLINK("https://klasma.github.io/Logging_MOLNDAL/artfynd/A 46463-2019.xlsx", "A 46463-2019")</f>
        <v/>
      </c>
      <c r="T2">
        <f>HYPERLINK("https://klasma.github.io/Logging_MOLNDAL/kartor/A 46463-2019.png", "A 46463-2019")</f>
        <v/>
      </c>
      <c r="V2">
        <f>HYPERLINK("https://klasma.github.io/Logging_MOLNDAL/klagomål/A 46463-2019.docx", "A 46463-2019")</f>
        <v/>
      </c>
      <c r="W2">
        <f>HYPERLINK("https://klasma.github.io/Logging_MOLNDAL/klagomålsmail/A 46463-2019.docx", "A 46463-2019")</f>
        <v/>
      </c>
      <c r="X2">
        <f>HYPERLINK("https://klasma.github.io/Logging_MOLNDAL/tillsyn/A 46463-2019.docx", "A 46463-2019")</f>
        <v/>
      </c>
      <c r="Y2">
        <f>HYPERLINK("https://klasma.github.io/Logging_MOLNDAL/tillsynsmail/A 46463-2019.docx", "A 46463-2019")</f>
        <v/>
      </c>
    </row>
    <row r="3" ht="15" customHeight="1">
      <c r="A3" t="inlineStr">
        <is>
          <t>A 21759-2021</t>
        </is>
      </c>
      <c r="B3" s="1" t="n">
        <v>44322</v>
      </c>
      <c r="C3" s="1" t="n">
        <v>45192</v>
      </c>
      <c r="D3" t="inlineStr">
        <is>
          <t>VÄSTRA GÖTALANDS LÄN</t>
        </is>
      </c>
      <c r="E3" t="inlineStr">
        <is>
          <t>MÖLNDAL</t>
        </is>
      </c>
      <c r="F3" t="inlineStr">
        <is>
          <t>Kommuner</t>
        </is>
      </c>
      <c r="G3" t="n">
        <v>3.9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Stubbspretmossa
Västlig hakmossa</t>
        </is>
      </c>
      <c r="S3">
        <f>HYPERLINK("https://klasma.github.io/Logging_MOLNDAL/artfynd/A 21759-2021.xlsx", "A 21759-2021")</f>
        <v/>
      </c>
      <c r="T3">
        <f>HYPERLINK("https://klasma.github.io/Logging_MOLNDAL/kartor/A 21759-2021.png", "A 21759-2021")</f>
        <v/>
      </c>
      <c r="V3">
        <f>HYPERLINK("https://klasma.github.io/Logging_MOLNDAL/klagomål/A 21759-2021.docx", "A 21759-2021")</f>
        <v/>
      </c>
      <c r="W3">
        <f>HYPERLINK("https://klasma.github.io/Logging_MOLNDAL/klagomålsmail/A 21759-2021.docx", "A 21759-2021")</f>
        <v/>
      </c>
      <c r="X3">
        <f>HYPERLINK("https://klasma.github.io/Logging_MOLNDAL/tillsyn/A 21759-2021.docx", "A 21759-2021")</f>
        <v/>
      </c>
      <c r="Y3">
        <f>HYPERLINK("https://klasma.github.io/Logging_MOLNDAL/tillsynsmail/A 21759-2021.docx", "A 21759-2021")</f>
        <v/>
      </c>
    </row>
    <row r="4" ht="15" customHeight="1">
      <c r="A4" t="inlineStr">
        <is>
          <t>A 22966-2020</t>
        </is>
      </c>
      <c r="B4" s="1" t="n">
        <v>43965</v>
      </c>
      <c r="C4" s="1" t="n">
        <v>45192</v>
      </c>
      <c r="D4" t="inlineStr">
        <is>
          <t>VÄSTRA GÖTALANDS LÄN</t>
        </is>
      </c>
      <c r="E4" t="inlineStr">
        <is>
          <t>MÖLNDAL</t>
        </is>
      </c>
      <c r="F4" t="inlineStr">
        <is>
          <t>Kyrkan</t>
        </is>
      </c>
      <c r="G4" t="n">
        <v>10.8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Lopplummer</t>
        </is>
      </c>
      <c r="S4">
        <f>HYPERLINK("https://klasma.github.io/Logging_MOLNDAL/artfynd/A 22966-2020.xlsx", "A 22966-2020")</f>
        <v/>
      </c>
      <c r="T4">
        <f>HYPERLINK("https://klasma.github.io/Logging_MOLNDAL/kartor/A 22966-2020.png", "A 22966-2020")</f>
        <v/>
      </c>
      <c r="V4">
        <f>HYPERLINK("https://klasma.github.io/Logging_MOLNDAL/klagomål/A 22966-2020.docx", "A 22966-2020")</f>
        <v/>
      </c>
      <c r="W4">
        <f>HYPERLINK("https://klasma.github.io/Logging_MOLNDAL/klagomålsmail/A 22966-2020.docx", "A 22966-2020")</f>
        <v/>
      </c>
      <c r="X4">
        <f>HYPERLINK("https://klasma.github.io/Logging_MOLNDAL/tillsyn/A 22966-2020.docx", "A 22966-2020")</f>
        <v/>
      </c>
      <c r="Y4">
        <f>HYPERLINK("https://klasma.github.io/Logging_MOLNDAL/tillsynsmail/A 22966-2020.docx", "A 22966-2020")</f>
        <v/>
      </c>
    </row>
    <row r="5" ht="15" customHeight="1">
      <c r="A5" t="inlineStr">
        <is>
          <t>A 73714-2021</t>
        </is>
      </c>
      <c r="B5" s="1" t="n">
        <v>44551</v>
      </c>
      <c r="C5" s="1" t="n">
        <v>45192</v>
      </c>
      <c r="D5" t="inlineStr">
        <is>
          <t>VÄSTRA GÖTALANDS LÄN</t>
        </is>
      </c>
      <c r="E5" t="inlineStr">
        <is>
          <t>MÖLNDAL</t>
        </is>
      </c>
      <c r="G5" t="n">
        <v>2.5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HYPERLINK("https://klasma.github.io/Logging_MOLNDAL/artfynd/A 73714-2021.xlsx", "A 73714-2021")</f>
        <v/>
      </c>
      <c r="T5">
        <f>HYPERLINK("https://klasma.github.io/Logging_MOLNDAL/kartor/A 73714-2021.png", "A 73714-2021")</f>
        <v/>
      </c>
      <c r="V5">
        <f>HYPERLINK("https://klasma.github.io/Logging_MOLNDAL/klagomål/A 73714-2021.docx", "A 73714-2021")</f>
        <v/>
      </c>
      <c r="W5">
        <f>HYPERLINK("https://klasma.github.io/Logging_MOLNDAL/klagomålsmail/A 73714-2021.docx", "A 73714-2021")</f>
        <v/>
      </c>
      <c r="X5">
        <f>HYPERLINK("https://klasma.github.io/Logging_MOLNDAL/tillsyn/A 73714-2021.docx", "A 73714-2021")</f>
        <v/>
      </c>
      <c r="Y5">
        <f>HYPERLINK("https://klasma.github.io/Logging_MOLNDAL/tillsynsmail/A 73714-2021.docx", "A 73714-2021")</f>
        <v/>
      </c>
    </row>
    <row r="6" ht="15" customHeight="1">
      <c r="A6" t="inlineStr">
        <is>
          <t>A 59775-2018</t>
        </is>
      </c>
      <c r="B6" s="1" t="n">
        <v>43411</v>
      </c>
      <c r="C6" s="1" t="n">
        <v>45192</v>
      </c>
      <c r="D6" t="inlineStr">
        <is>
          <t>VÄSTRA GÖTALANDS LÄN</t>
        </is>
      </c>
      <c r="E6" t="inlineStr">
        <is>
          <t>MÖLNDAL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72044-2018</t>
        </is>
      </c>
      <c r="B7" s="1" t="n">
        <v>43455</v>
      </c>
      <c r="C7" s="1" t="n">
        <v>45192</v>
      </c>
      <c r="D7" t="inlineStr">
        <is>
          <t>VÄSTRA GÖTALANDS LÄN</t>
        </is>
      </c>
      <c r="E7" t="inlineStr">
        <is>
          <t>MÖLNDAL</t>
        </is>
      </c>
      <c r="F7" t="inlineStr">
        <is>
          <t>Kommuner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28183-2019</t>
        </is>
      </c>
      <c r="B8" s="1" t="n">
        <v>43621</v>
      </c>
      <c r="C8" s="1" t="n">
        <v>45192</v>
      </c>
      <c r="D8" t="inlineStr">
        <is>
          <t>VÄSTRA GÖTALANDS LÄN</t>
        </is>
      </c>
      <c r="E8" t="inlineStr">
        <is>
          <t>MÖLNDAL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46051-2019</t>
        </is>
      </c>
      <c r="B9" s="1" t="n">
        <v>43718</v>
      </c>
      <c r="C9" s="1" t="n">
        <v>45192</v>
      </c>
      <c r="D9" t="inlineStr">
        <is>
          <t>VÄSTRA GÖTALANDS LÄN</t>
        </is>
      </c>
      <c r="E9" t="inlineStr">
        <is>
          <t>MÖLNDAL</t>
        </is>
      </c>
      <c r="F9" t="inlineStr">
        <is>
          <t>Kyrkan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50715-2019</t>
        </is>
      </c>
      <c r="B10" s="1" t="n">
        <v>43738</v>
      </c>
      <c r="C10" s="1" t="n">
        <v>45192</v>
      </c>
      <c r="D10" t="inlineStr">
        <is>
          <t>VÄSTRA GÖTALANDS LÄN</t>
        </is>
      </c>
      <c r="E10" t="inlineStr">
        <is>
          <t>MÖLNDAL</t>
        </is>
      </c>
      <c r="G10" t="n">
        <v>1.6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58315-2019</t>
        </is>
      </c>
      <c r="B11" s="1" t="n">
        <v>43770</v>
      </c>
      <c r="C11" s="1" t="n">
        <v>45192</v>
      </c>
      <c r="D11" t="inlineStr">
        <is>
          <t>VÄSTRA GÖTALANDS LÄN</t>
        </is>
      </c>
      <c r="E11" t="inlineStr">
        <is>
          <t>MÖLNDAL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58384-2019</t>
        </is>
      </c>
      <c r="B12" s="1" t="n">
        <v>43771</v>
      </c>
      <c r="C12" s="1" t="n">
        <v>45192</v>
      </c>
      <c r="D12" t="inlineStr">
        <is>
          <t>VÄSTRA GÖTALANDS LÄN</t>
        </is>
      </c>
      <c r="E12" t="inlineStr">
        <is>
          <t>MÖLNDAL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60832-2019</t>
        </is>
      </c>
      <c r="B13" s="1" t="n">
        <v>43781</v>
      </c>
      <c r="C13" s="1" t="n">
        <v>45192</v>
      </c>
      <c r="D13" t="inlineStr">
        <is>
          <t>VÄSTRA GÖTALANDS LÄN</t>
        </is>
      </c>
      <c r="E13" t="inlineStr">
        <is>
          <t>MÖLNDAL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62403-2019</t>
        </is>
      </c>
      <c r="B14" s="1" t="n">
        <v>43788</v>
      </c>
      <c r="C14" s="1" t="n">
        <v>45192</v>
      </c>
      <c r="D14" t="inlineStr">
        <is>
          <t>VÄSTRA GÖTALANDS LÄN</t>
        </is>
      </c>
      <c r="E14" t="inlineStr">
        <is>
          <t>MÖLNDAL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2736-2020</t>
        </is>
      </c>
      <c r="B15" s="1" t="n">
        <v>43850</v>
      </c>
      <c r="C15" s="1" t="n">
        <v>45192</v>
      </c>
      <c r="D15" t="inlineStr">
        <is>
          <t>VÄSTRA GÖTALANDS LÄN</t>
        </is>
      </c>
      <c r="E15" t="inlineStr">
        <is>
          <t>MÖLNDAL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3789-2020</t>
        </is>
      </c>
      <c r="B16" s="1" t="n">
        <v>43854</v>
      </c>
      <c r="C16" s="1" t="n">
        <v>45192</v>
      </c>
      <c r="D16" t="inlineStr">
        <is>
          <t>VÄSTRA GÖTALANDS LÄN</t>
        </is>
      </c>
      <c r="E16" t="inlineStr">
        <is>
          <t>MÖLNDAL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16065-2020</t>
        </is>
      </c>
      <c r="B17" s="1" t="n">
        <v>43916</v>
      </c>
      <c r="C17" s="1" t="n">
        <v>45192</v>
      </c>
      <c r="D17" t="inlineStr">
        <is>
          <t>VÄSTRA GÖTALANDS LÄN</t>
        </is>
      </c>
      <c r="E17" t="inlineStr">
        <is>
          <t>MÖLNDAL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19033-2020</t>
        </is>
      </c>
      <c r="B18" s="1" t="n">
        <v>43936</v>
      </c>
      <c r="C18" s="1" t="n">
        <v>45192</v>
      </c>
      <c r="D18" t="inlineStr">
        <is>
          <t>VÄSTRA GÖTALANDS LÄN</t>
        </is>
      </c>
      <c r="E18" t="inlineStr">
        <is>
          <t>MÖLNDAL</t>
        </is>
      </c>
      <c r="F18" t="inlineStr">
        <is>
          <t>Kommuner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29602-2020</t>
        </is>
      </c>
      <c r="B19" s="1" t="n">
        <v>44005</v>
      </c>
      <c r="C19" s="1" t="n">
        <v>45192</v>
      </c>
      <c r="D19" t="inlineStr">
        <is>
          <t>VÄSTRA GÖTALANDS LÄN</t>
        </is>
      </c>
      <c r="E19" t="inlineStr">
        <is>
          <t>MÖLNDAL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34867-2020</t>
        </is>
      </c>
      <c r="B20" s="1" t="n">
        <v>44036</v>
      </c>
      <c r="C20" s="1" t="n">
        <v>45192</v>
      </c>
      <c r="D20" t="inlineStr">
        <is>
          <t>VÄSTRA GÖTALANDS LÄN</t>
        </is>
      </c>
      <c r="E20" t="inlineStr">
        <is>
          <t>MÖLNDAL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38526-2020</t>
        </is>
      </c>
      <c r="B21" s="1" t="n">
        <v>44061</v>
      </c>
      <c r="C21" s="1" t="n">
        <v>45192</v>
      </c>
      <c r="D21" t="inlineStr">
        <is>
          <t>VÄSTRA GÖTALANDS LÄN</t>
        </is>
      </c>
      <c r="E21" t="inlineStr">
        <is>
          <t>MÖLNDAL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63883-2020</t>
        </is>
      </c>
      <c r="B22" s="1" t="n">
        <v>44166</v>
      </c>
      <c r="C22" s="1" t="n">
        <v>45192</v>
      </c>
      <c r="D22" t="inlineStr">
        <is>
          <t>VÄSTRA GÖTALANDS LÄN</t>
        </is>
      </c>
      <c r="E22" t="inlineStr">
        <is>
          <t>MÖLNDAL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4336-2021</t>
        </is>
      </c>
      <c r="B23" s="1" t="n">
        <v>44223</v>
      </c>
      <c r="C23" s="1" t="n">
        <v>45192</v>
      </c>
      <c r="D23" t="inlineStr">
        <is>
          <t>VÄSTRA GÖTALANDS LÄN</t>
        </is>
      </c>
      <c r="E23" t="inlineStr">
        <is>
          <t>MÖLNDAL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21842-2021</t>
        </is>
      </c>
      <c r="B24" s="1" t="n">
        <v>44322</v>
      </c>
      <c r="C24" s="1" t="n">
        <v>45192</v>
      </c>
      <c r="D24" t="inlineStr">
        <is>
          <t>VÄSTRA GÖTALANDS LÄN</t>
        </is>
      </c>
      <c r="E24" t="inlineStr">
        <is>
          <t>MÖLNDAL</t>
        </is>
      </c>
      <c r="F24" t="inlineStr">
        <is>
          <t>Kommuner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51537-2021</t>
        </is>
      </c>
      <c r="B25" s="1" t="n">
        <v>44462</v>
      </c>
      <c r="C25" s="1" t="n">
        <v>45192</v>
      </c>
      <c r="D25" t="inlineStr">
        <is>
          <t>VÄSTRA GÖTALANDS LÄN</t>
        </is>
      </c>
      <c r="E25" t="inlineStr">
        <is>
          <t>MÖLNDAL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65714-2021</t>
        </is>
      </c>
      <c r="B26" s="1" t="n">
        <v>44516</v>
      </c>
      <c r="C26" s="1" t="n">
        <v>45192</v>
      </c>
      <c r="D26" t="inlineStr">
        <is>
          <t>VÄSTRA GÖTALANDS LÄN</t>
        </is>
      </c>
      <c r="E26" t="inlineStr">
        <is>
          <t>MÖLNDAL</t>
        </is>
      </c>
      <c r="F26" t="inlineStr">
        <is>
          <t>Kommuner</t>
        </is>
      </c>
      <c r="G26" t="n">
        <v>29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42386-2022</t>
        </is>
      </c>
      <c r="B27" s="1" t="n">
        <v>44831</v>
      </c>
      <c r="C27" s="1" t="n">
        <v>45192</v>
      </c>
      <c r="D27" t="inlineStr">
        <is>
          <t>VÄSTRA GÖTALANDS LÄN</t>
        </is>
      </c>
      <c r="E27" t="inlineStr">
        <is>
          <t>MÖLNDAL</t>
        </is>
      </c>
      <c r="F27" t="inlineStr">
        <is>
          <t>Kommuner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42380-2022</t>
        </is>
      </c>
      <c r="B28" s="1" t="n">
        <v>44831</v>
      </c>
      <c r="C28" s="1" t="n">
        <v>45192</v>
      </c>
      <c r="D28" t="inlineStr">
        <is>
          <t>VÄSTRA GÖTALANDS LÄN</t>
        </is>
      </c>
      <c r="E28" t="inlineStr">
        <is>
          <t>MÖLNDAL</t>
        </is>
      </c>
      <c r="F28" t="inlineStr">
        <is>
          <t>Kommuner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42368-2022</t>
        </is>
      </c>
      <c r="B29" s="1" t="n">
        <v>44831</v>
      </c>
      <c r="C29" s="1" t="n">
        <v>45192</v>
      </c>
      <c r="D29" t="inlineStr">
        <is>
          <t>VÄSTRA GÖTALANDS LÄN</t>
        </is>
      </c>
      <c r="E29" t="inlineStr">
        <is>
          <t>MÖLNDAL</t>
        </is>
      </c>
      <c r="F29" t="inlineStr">
        <is>
          <t>Kommuner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42415-2022</t>
        </is>
      </c>
      <c r="B30" s="1" t="n">
        <v>44831</v>
      </c>
      <c r="C30" s="1" t="n">
        <v>45192</v>
      </c>
      <c r="D30" t="inlineStr">
        <is>
          <t>VÄSTRA GÖTALANDS LÄN</t>
        </is>
      </c>
      <c r="E30" t="inlineStr">
        <is>
          <t>MÖLNDAL</t>
        </is>
      </c>
      <c r="F30" t="inlineStr">
        <is>
          <t>Kommuner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16447-2023</t>
        </is>
      </c>
      <c r="B31" s="1" t="n">
        <v>45029</v>
      </c>
      <c r="C31" s="1" t="n">
        <v>45192</v>
      </c>
      <c r="D31" t="inlineStr">
        <is>
          <t>VÄSTRA GÖTALANDS LÄN</t>
        </is>
      </c>
      <c r="E31" t="inlineStr">
        <is>
          <t>MÖLNDAL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22562-2023</t>
        </is>
      </c>
      <c r="B32" s="1" t="n">
        <v>45071</v>
      </c>
      <c r="C32" s="1" t="n">
        <v>45192</v>
      </c>
      <c r="D32" t="inlineStr">
        <is>
          <t>VÄSTRA GÖTALANDS LÄN</t>
        </is>
      </c>
      <c r="E32" t="inlineStr">
        <is>
          <t>MÖLNDAL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22953-2023</t>
        </is>
      </c>
      <c r="B33" s="1" t="n">
        <v>45072</v>
      </c>
      <c r="C33" s="1" t="n">
        <v>45192</v>
      </c>
      <c r="D33" t="inlineStr">
        <is>
          <t>VÄSTRA GÖTALANDS LÄN</t>
        </is>
      </c>
      <c r="E33" t="inlineStr">
        <is>
          <t>MÖLNDAL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2023-09-23T07:09:16Z</dcterms:created>
  <dcterms:modified xmlns:dcterms="http://purl.org/dc/terms/" xmlns:xsi="http://www.w3.org/2001/XMLSchema-instance" xsi:type="dcterms:W3CDTF">2023-09-23T07:09:16Z</dcterms:modified>
</cp:coreProperties>
</file>