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13663-2023</t>
        </is>
      </c>
      <c r="B2" s="1" t="n">
        <v>45006</v>
      </c>
      <c r="C2" s="1" t="n">
        <v>45189</v>
      </c>
      <c r="D2" t="inlineStr">
        <is>
          <t>JÖNKÖPINGS LÄN</t>
        </is>
      </c>
      <c r="E2" t="inlineStr">
        <is>
          <t>MULLSJÖ</t>
        </is>
      </c>
      <c r="G2" t="n">
        <v>6</v>
      </c>
      <c r="H2" t="n">
        <v>1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Knärot
Brunpudrad nållav
Blodticka
Gulnål
Kornig nållav</t>
        </is>
      </c>
      <c r="S2">
        <f>HYPERLINK("https://klasma.github.io/Logging_MULLSJO/artfynd/A 13663-2023.xlsx", "A 13663-2023")</f>
        <v/>
      </c>
      <c r="T2">
        <f>HYPERLINK("https://klasma.github.io/Logging_MULLSJO/kartor/A 13663-2023.png", "A 13663-2023")</f>
        <v/>
      </c>
      <c r="U2">
        <f>HYPERLINK("https://klasma.github.io/Logging_MULLSJO/knärot/A 13663-2023.png", "A 13663-2023")</f>
        <v/>
      </c>
      <c r="V2">
        <f>HYPERLINK("https://klasma.github.io/Logging_MULLSJO/klagomål/A 13663-2023.docx", "A 13663-2023")</f>
        <v/>
      </c>
      <c r="W2">
        <f>HYPERLINK("https://klasma.github.io/Logging_MULLSJO/klagomålsmail/A 13663-2023.docx", "A 13663-2023")</f>
        <v/>
      </c>
      <c r="X2">
        <f>HYPERLINK("https://klasma.github.io/Logging_MULLSJO/tillsyn/A 13663-2023.docx", "A 13663-2023")</f>
        <v/>
      </c>
      <c r="Y2">
        <f>HYPERLINK("https://klasma.github.io/Logging_MULLSJO/tillsynsmail/A 13663-2023.docx", "A 13663-2023")</f>
        <v/>
      </c>
    </row>
    <row r="3" ht="15" customHeight="1">
      <c r="A3" t="inlineStr">
        <is>
          <t>A 8074-2020</t>
        </is>
      </c>
      <c r="B3" s="1" t="n">
        <v>43874</v>
      </c>
      <c r="C3" s="1" t="n">
        <v>45189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Entita
Svartvit flugsnappare</t>
        </is>
      </c>
      <c r="S3">
        <f>HYPERLINK("https://klasma.github.io/Logging_MULLSJO/artfynd/A 8074-2020.xlsx", "A 8074-2020")</f>
        <v/>
      </c>
      <c r="T3">
        <f>HYPERLINK("https://klasma.github.io/Logging_MULLSJO/kartor/A 8074-2020.png", "A 8074-2020")</f>
        <v/>
      </c>
      <c r="V3">
        <f>HYPERLINK("https://klasma.github.io/Logging_MULLSJO/klagomål/A 8074-2020.docx", "A 8074-2020")</f>
        <v/>
      </c>
      <c r="W3">
        <f>HYPERLINK("https://klasma.github.io/Logging_MULLSJO/klagomålsmail/A 8074-2020.docx", "A 8074-2020")</f>
        <v/>
      </c>
      <c r="X3">
        <f>HYPERLINK("https://klasma.github.io/Logging_MULLSJO/tillsyn/A 8074-2020.docx", "A 8074-2020")</f>
        <v/>
      </c>
      <c r="Y3">
        <f>HYPERLINK("https://klasma.github.io/Logging_MULLSJO/tillsynsmail/A 8074-2020.docx", "A 8074-2020")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45189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HYPERLINK("https://klasma.github.io/Logging_MULLSJO/artfynd/A 7365-2023.xlsx", "A 7365-2023")</f>
        <v/>
      </c>
      <c r="T4">
        <f>HYPERLINK("https://klasma.github.io/Logging_MULLSJO/kartor/A 7365-2023.png", "A 7365-2023")</f>
        <v/>
      </c>
      <c r="V4">
        <f>HYPERLINK("https://klasma.github.io/Logging_MULLSJO/klagomål/A 7365-2023.docx", "A 7365-2023")</f>
        <v/>
      </c>
      <c r="W4">
        <f>HYPERLINK("https://klasma.github.io/Logging_MULLSJO/klagomålsmail/A 7365-2023.docx", "A 7365-2023")</f>
        <v/>
      </c>
      <c r="X4">
        <f>HYPERLINK("https://klasma.github.io/Logging_MULLSJO/tillsyn/A 7365-2023.docx", "A 7365-2023")</f>
        <v/>
      </c>
      <c r="Y4">
        <f>HYPERLINK("https://klasma.github.io/Logging_MULLSJO/tillsynsmail/A 7365-2023.docx", "A 7365-2023")</f>
        <v/>
      </c>
    </row>
    <row r="5" ht="15" customHeight="1">
      <c r="A5" t="inlineStr">
        <is>
          <t>A 5382-2019</t>
        </is>
      </c>
      <c r="B5" s="1" t="n">
        <v>43488</v>
      </c>
      <c r="C5" s="1" t="n">
        <v>45189</v>
      </c>
      <c r="D5" t="inlineStr">
        <is>
          <t>JÖNKÖPINGS LÄN</t>
        </is>
      </c>
      <c r="E5" t="inlineStr">
        <is>
          <t>MULLSJÖ</t>
        </is>
      </c>
      <c r="F5" t="inlineStr">
        <is>
          <t>Kommuner</t>
        </is>
      </c>
      <c r="G5" t="n">
        <v>4.3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Blomkålssvamp</t>
        </is>
      </c>
      <c r="S5">
        <f>HYPERLINK("https://klasma.github.io/Logging_MULLSJO/artfynd/A 5382-2019.xlsx", "A 5382-2019")</f>
        <v/>
      </c>
      <c r="T5">
        <f>HYPERLINK("https://klasma.github.io/Logging_MULLSJO/kartor/A 5382-2019.png", "A 5382-2019")</f>
        <v/>
      </c>
      <c r="V5">
        <f>HYPERLINK("https://klasma.github.io/Logging_MULLSJO/klagomål/A 5382-2019.docx", "A 5382-2019")</f>
        <v/>
      </c>
      <c r="W5">
        <f>HYPERLINK("https://klasma.github.io/Logging_MULLSJO/klagomålsmail/A 5382-2019.docx", "A 5382-2019")</f>
        <v/>
      </c>
      <c r="X5">
        <f>HYPERLINK("https://klasma.github.io/Logging_MULLSJO/tillsyn/A 5382-2019.docx", "A 5382-2019")</f>
        <v/>
      </c>
      <c r="Y5">
        <f>HYPERLINK("https://klasma.github.io/Logging_MULLSJO/tillsynsmail/A 5382-2019.docx", "A 5382-2019")</f>
        <v/>
      </c>
    </row>
    <row r="6" ht="15" customHeight="1">
      <c r="A6" t="inlineStr">
        <is>
          <t>A 34059-2019</t>
        </is>
      </c>
      <c r="B6" s="1" t="n">
        <v>43654</v>
      </c>
      <c r="C6" s="1" t="n">
        <v>45189</v>
      </c>
      <c r="D6" t="inlineStr">
        <is>
          <t>JÖNKÖPINGS LÄN</t>
        </is>
      </c>
      <c r="E6" t="inlineStr">
        <is>
          <t>MULLSJÖ</t>
        </is>
      </c>
      <c r="G6" t="n">
        <v>4.6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HYPERLINK("https://klasma.github.io/Logging_MULLSJO/artfynd/A 34059-2019.xlsx", "A 34059-2019")</f>
        <v/>
      </c>
      <c r="T6">
        <f>HYPERLINK("https://klasma.github.io/Logging_MULLSJO/kartor/A 34059-2019.png", "A 34059-2019")</f>
        <v/>
      </c>
      <c r="V6">
        <f>HYPERLINK("https://klasma.github.io/Logging_MULLSJO/klagomål/A 34059-2019.docx", "A 34059-2019")</f>
        <v/>
      </c>
      <c r="W6">
        <f>HYPERLINK("https://klasma.github.io/Logging_MULLSJO/klagomålsmail/A 34059-2019.docx", "A 34059-2019")</f>
        <v/>
      </c>
      <c r="X6">
        <f>HYPERLINK("https://klasma.github.io/Logging_MULLSJO/tillsyn/A 34059-2019.docx", "A 34059-2019")</f>
        <v/>
      </c>
      <c r="Y6">
        <f>HYPERLINK("https://klasma.github.io/Logging_MULLSJO/tillsynsmail/A 34059-2019.docx", "A 34059-2019")</f>
        <v/>
      </c>
    </row>
    <row r="7" ht="15" customHeight="1">
      <c r="A7" t="inlineStr">
        <is>
          <t>A 13949-2020</t>
        </is>
      </c>
      <c r="B7" s="1" t="n">
        <v>43906</v>
      </c>
      <c r="C7" s="1" t="n">
        <v>45189</v>
      </c>
      <c r="D7" t="inlineStr">
        <is>
          <t>JÖNKÖPINGS LÄN</t>
        </is>
      </c>
      <c r="E7" t="inlineStr">
        <is>
          <t>MULLSJÖ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Backsippa</t>
        </is>
      </c>
      <c r="S7">
        <f>HYPERLINK("https://klasma.github.io/Logging_MULLSJO/artfynd/A 13949-2020.xlsx", "A 13949-2020")</f>
        <v/>
      </c>
      <c r="T7">
        <f>HYPERLINK("https://klasma.github.io/Logging_MULLSJO/kartor/A 13949-2020.png", "A 13949-2020")</f>
        <v/>
      </c>
      <c r="V7">
        <f>HYPERLINK("https://klasma.github.io/Logging_MULLSJO/klagomål/A 13949-2020.docx", "A 13949-2020")</f>
        <v/>
      </c>
      <c r="W7">
        <f>HYPERLINK("https://klasma.github.io/Logging_MULLSJO/klagomålsmail/A 13949-2020.docx", "A 13949-2020")</f>
        <v/>
      </c>
      <c r="X7">
        <f>HYPERLINK("https://klasma.github.io/Logging_MULLSJO/tillsyn/A 13949-2020.docx", "A 13949-2020")</f>
        <v/>
      </c>
      <c r="Y7">
        <f>HYPERLINK("https://klasma.github.io/Logging_MULLSJO/tillsynsmail/A 13949-2020.docx", "A 13949-2020")</f>
        <v/>
      </c>
    </row>
    <row r="8" ht="15" customHeight="1">
      <c r="A8" t="inlineStr">
        <is>
          <t>A 34231-2018</t>
        </is>
      </c>
      <c r="B8" s="1" t="n">
        <v>43318</v>
      </c>
      <c r="C8" s="1" t="n">
        <v>45189</v>
      </c>
      <c r="D8" t="inlineStr">
        <is>
          <t>JÖNKÖPINGS LÄN</t>
        </is>
      </c>
      <c r="E8" t="inlineStr">
        <is>
          <t>MULLSJÖ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36247-2018</t>
        </is>
      </c>
      <c r="B9" s="1" t="n">
        <v>43328</v>
      </c>
      <c r="C9" s="1" t="n">
        <v>45189</v>
      </c>
      <c r="D9" t="inlineStr">
        <is>
          <t>JÖNKÖPINGS LÄN</t>
        </is>
      </c>
      <c r="E9" t="inlineStr">
        <is>
          <t>MULLSJÖ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38927-2018</t>
        </is>
      </c>
      <c r="B10" s="1" t="n">
        <v>43340</v>
      </c>
      <c r="C10" s="1" t="n">
        <v>45189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39266-2018</t>
        </is>
      </c>
      <c r="B11" s="1" t="n">
        <v>43341</v>
      </c>
      <c r="C11" s="1" t="n">
        <v>45189</v>
      </c>
      <c r="D11" t="inlineStr">
        <is>
          <t>JÖNKÖPINGS LÄN</t>
        </is>
      </c>
      <c r="E11" t="inlineStr">
        <is>
          <t>MULLSJÖ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59107-2018</t>
        </is>
      </c>
      <c r="B12" s="1" t="n">
        <v>43411</v>
      </c>
      <c r="C12" s="1" t="n">
        <v>45189</v>
      </c>
      <c r="D12" t="inlineStr">
        <is>
          <t>JÖNKÖPINGS LÄN</t>
        </is>
      </c>
      <c r="E12" t="inlineStr">
        <is>
          <t>MULLSJÖ</t>
        </is>
      </c>
      <c r="G12" t="n">
        <v>10.7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59816-2018</t>
        </is>
      </c>
      <c r="B13" s="1" t="n">
        <v>43411</v>
      </c>
      <c r="C13" s="1" t="n">
        <v>45189</v>
      </c>
      <c r="D13" t="inlineStr">
        <is>
          <t>JÖNKÖPINGS LÄN</t>
        </is>
      </c>
      <c r="E13" t="inlineStr">
        <is>
          <t>MULLSJÖ</t>
        </is>
      </c>
      <c r="G13" t="n">
        <v>10.9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60860-2018</t>
        </is>
      </c>
      <c r="B14" s="1" t="n">
        <v>43411</v>
      </c>
      <c r="C14" s="1" t="n">
        <v>45189</v>
      </c>
      <c r="D14" t="inlineStr">
        <is>
          <t>JÖNKÖPINGS LÄN</t>
        </is>
      </c>
      <c r="E14" t="inlineStr">
        <is>
          <t>MULLSJÖ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61757-2018</t>
        </is>
      </c>
      <c r="B15" s="1" t="n">
        <v>43425</v>
      </c>
      <c r="C15" s="1" t="n">
        <v>45189</v>
      </c>
      <c r="D15" t="inlineStr">
        <is>
          <t>JÖNKÖPINGS LÄN</t>
        </is>
      </c>
      <c r="E15" t="inlineStr">
        <is>
          <t>MULLSJÖ</t>
        </is>
      </c>
      <c r="F15" t="inlineStr">
        <is>
          <t>Kyrkan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65682-2018</t>
        </is>
      </c>
      <c r="B16" s="1" t="n">
        <v>43433</v>
      </c>
      <c r="C16" s="1" t="n">
        <v>45189</v>
      </c>
      <c r="D16" t="inlineStr">
        <is>
          <t>JÖNKÖPINGS LÄN</t>
        </is>
      </c>
      <c r="E16" t="inlineStr">
        <is>
          <t>MULLSJÖ</t>
        </is>
      </c>
      <c r="G16" t="n">
        <v>4.7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65420-2018</t>
        </is>
      </c>
      <c r="B17" s="1" t="n">
        <v>43433</v>
      </c>
      <c r="C17" s="1" t="n">
        <v>45189</v>
      </c>
      <c r="D17" t="inlineStr">
        <is>
          <t>JÖNKÖPINGS LÄN</t>
        </is>
      </c>
      <c r="E17" t="inlineStr">
        <is>
          <t>MULLSJÖ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69174-2018</t>
        </is>
      </c>
      <c r="B18" s="1" t="n">
        <v>43445</v>
      </c>
      <c r="C18" s="1" t="n">
        <v>45189</v>
      </c>
      <c r="D18" t="inlineStr">
        <is>
          <t>JÖNKÖPINGS LÄN</t>
        </is>
      </c>
      <c r="E18" t="inlineStr">
        <is>
          <t>MULLSJÖ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71507-2018</t>
        </is>
      </c>
      <c r="B19" s="1" t="n">
        <v>43453</v>
      </c>
      <c r="C19" s="1" t="n">
        <v>45189</v>
      </c>
      <c r="D19" t="inlineStr">
        <is>
          <t>JÖNKÖPINGS LÄN</t>
        </is>
      </c>
      <c r="E19" t="inlineStr">
        <is>
          <t>MULLSJÖ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522-2019</t>
        </is>
      </c>
      <c r="B20" s="1" t="n">
        <v>43469</v>
      </c>
      <c r="C20" s="1" t="n">
        <v>45189</v>
      </c>
      <c r="D20" t="inlineStr">
        <is>
          <t>JÖNKÖPINGS LÄN</t>
        </is>
      </c>
      <c r="E20" t="inlineStr">
        <is>
          <t>MULLSJÖ</t>
        </is>
      </c>
      <c r="F20" t="inlineStr">
        <is>
          <t>Kyrkan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10470-2019</t>
        </is>
      </c>
      <c r="B21" s="1" t="n">
        <v>43511</v>
      </c>
      <c r="C21" s="1" t="n">
        <v>45189</v>
      </c>
      <c r="D21" t="inlineStr">
        <is>
          <t>JÖNKÖPINGS LÄN</t>
        </is>
      </c>
      <c r="E21" t="inlineStr">
        <is>
          <t>MULLSJÖ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12940-2019</t>
        </is>
      </c>
      <c r="B22" s="1" t="n">
        <v>43525</v>
      </c>
      <c r="C22" s="1" t="n">
        <v>45189</v>
      </c>
      <c r="D22" t="inlineStr">
        <is>
          <t>JÖNKÖPINGS LÄN</t>
        </is>
      </c>
      <c r="E22" t="inlineStr">
        <is>
          <t>MULLSJÖ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12941-2019</t>
        </is>
      </c>
      <c r="B23" s="1" t="n">
        <v>43525</v>
      </c>
      <c r="C23" s="1" t="n">
        <v>45189</v>
      </c>
      <c r="D23" t="inlineStr">
        <is>
          <t>JÖNKÖPINGS LÄN</t>
        </is>
      </c>
      <c r="E23" t="inlineStr">
        <is>
          <t>MULLSJÖ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13789-2019</t>
        </is>
      </c>
      <c r="B24" s="1" t="n">
        <v>43531</v>
      </c>
      <c r="C24" s="1" t="n">
        <v>45189</v>
      </c>
      <c r="D24" t="inlineStr">
        <is>
          <t>JÖNKÖPINGS LÄN</t>
        </is>
      </c>
      <c r="E24" t="inlineStr">
        <is>
          <t>MULLSJÖ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13792-2019</t>
        </is>
      </c>
      <c r="B25" s="1" t="n">
        <v>43531</v>
      </c>
      <c r="C25" s="1" t="n">
        <v>45189</v>
      </c>
      <c r="D25" t="inlineStr">
        <is>
          <t>JÖNKÖPINGS LÄN</t>
        </is>
      </c>
      <c r="E25" t="inlineStr">
        <is>
          <t>MULLSJÖ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13793-2019</t>
        </is>
      </c>
      <c r="B26" s="1" t="n">
        <v>43531</v>
      </c>
      <c r="C26" s="1" t="n">
        <v>45189</v>
      </c>
      <c r="D26" t="inlineStr">
        <is>
          <t>JÖNKÖPINGS LÄN</t>
        </is>
      </c>
      <c r="E26" t="inlineStr">
        <is>
          <t>MULLSJÖ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14660-2019</t>
        </is>
      </c>
      <c r="B27" s="1" t="n">
        <v>43537</v>
      </c>
      <c r="C27" s="1" t="n">
        <v>45189</v>
      </c>
      <c r="D27" t="inlineStr">
        <is>
          <t>JÖNKÖPINGS LÄN</t>
        </is>
      </c>
      <c r="E27" t="inlineStr">
        <is>
          <t>MULLSJÖ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15008-2019</t>
        </is>
      </c>
      <c r="B28" s="1" t="n">
        <v>43538</v>
      </c>
      <c r="C28" s="1" t="n">
        <v>45189</v>
      </c>
      <c r="D28" t="inlineStr">
        <is>
          <t>JÖNKÖPINGS LÄN</t>
        </is>
      </c>
      <c r="E28" t="inlineStr">
        <is>
          <t>MULLSJÖ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15278-2019</t>
        </is>
      </c>
      <c r="B29" s="1" t="n">
        <v>43542</v>
      </c>
      <c r="C29" s="1" t="n">
        <v>45189</v>
      </c>
      <c r="D29" t="inlineStr">
        <is>
          <t>JÖNKÖPINGS LÄN</t>
        </is>
      </c>
      <c r="E29" t="inlineStr">
        <is>
          <t>MULLSJÖ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15282-2019</t>
        </is>
      </c>
      <c r="B30" s="1" t="n">
        <v>43542</v>
      </c>
      <c r="C30" s="1" t="n">
        <v>45189</v>
      </c>
      <c r="D30" t="inlineStr">
        <is>
          <t>JÖNKÖPINGS LÄN</t>
        </is>
      </c>
      <c r="E30" t="inlineStr">
        <is>
          <t>MULLSJÖ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33226-2019</t>
        </is>
      </c>
      <c r="B31" s="1" t="n">
        <v>43650</v>
      </c>
      <c r="C31" s="1" t="n">
        <v>45189</v>
      </c>
      <c r="D31" t="inlineStr">
        <is>
          <t>JÖNKÖPINGS LÄN</t>
        </is>
      </c>
      <c r="E31" t="inlineStr">
        <is>
          <t>MULLSJÖ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33775-2019</t>
        </is>
      </c>
      <c r="B32" s="1" t="n">
        <v>43651</v>
      </c>
      <c r="C32" s="1" t="n">
        <v>45189</v>
      </c>
      <c r="D32" t="inlineStr">
        <is>
          <t>JÖNKÖPINGS LÄN</t>
        </is>
      </c>
      <c r="E32" t="inlineStr">
        <is>
          <t>MULLSJÖ</t>
        </is>
      </c>
      <c r="F32" t="inlineStr">
        <is>
          <t>Kyrkan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33770-2019</t>
        </is>
      </c>
      <c r="B33" s="1" t="n">
        <v>43651</v>
      </c>
      <c r="C33" s="1" t="n">
        <v>45189</v>
      </c>
      <c r="D33" t="inlineStr">
        <is>
          <t>JÖNKÖPINGS LÄN</t>
        </is>
      </c>
      <c r="E33" t="inlineStr">
        <is>
          <t>MULLSJÖ</t>
        </is>
      </c>
      <c r="F33" t="inlineStr">
        <is>
          <t>Kyrkan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34193-2019</t>
        </is>
      </c>
      <c r="B34" s="1" t="n">
        <v>43655</v>
      </c>
      <c r="C34" s="1" t="n">
        <v>45189</v>
      </c>
      <c r="D34" t="inlineStr">
        <is>
          <t>JÖNKÖPINGS LÄN</t>
        </is>
      </c>
      <c r="E34" t="inlineStr">
        <is>
          <t>MULLSJÖ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34399-2019</t>
        </is>
      </c>
      <c r="B35" s="1" t="n">
        <v>43656</v>
      </c>
      <c r="C35" s="1" t="n">
        <v>45189</v>
      </c>
      <c r="D35" t="inlineStr">
        <is>
          <t>JÖNKÖPINGS LÄN</t>
        </is>
      </c>
      <c r="E35" t="inlineStr">
        <is>
          <t>MULLSJÖ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34510-2019</t>
        </is>
      </c>
      <c r="B36" s="1" t="n">
        <v>43657</v>
      </c>
      <c r="C36" s="1" t="n">
        <v>45189</v>
      </c>
      <c r="D36" t="inlineStr">
        <is>
          <t>JÖNKÖPINGS LÄN</t>
        </is>
      </c>
      <c r="E36" t="inlineStr">
        <is>
          <t>MULLSJÖ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34507-2019</t>
        </is>
      </c>
      <c r="B37" s="1" t="n">
        <v>43657</v>
      </c>
      <c r="C37" s="1" t="n">
        <v>45189</v>
      </c>
      <c r="D37" t="inlineStr">
        <is>
          <t>JÖNKÖPINGS LÄN</t>
        </is>
      </c>
      <c r="E37" t="inlineStr">
        <is>
          <t>MULLSJÖ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36799-2019</t>
        </is>
      </c>
      <c r="B38" s="1" t="n">
        <v>43672</v>
      </c>
      <c r="C38" s="1" t="n">
        <v>45189</v>
      </c>
      <c r="D38" t="inlineStr">
        <is>
          <t>JÖNKÖPINGS LÄN</t>
        </is>
      </c>
      <c r="E38" t="inlineStr">
        <is>
          <t>MULLSJÖ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40804-2019</t>
        </is>
      </c>
      <c r="B39" s="1" t="n">
        <v>43697</v>
      </c>
      <c r="C39" s="1" t="n">
        <v>45189</v>
      </c>
      <c r="D39" t="inlineStr">
        <is>
          <t>JÖNKÖPINGS LÄN</t>
        </is>
      </c>
      <c r="E39" t="inlineStr">
        <is>
          <t>MULLSJÖ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41428-2019</t>
        </is>
      </c>
      <c r="B40" s="1" t="n">
        <v>43698</v>
      </c>
      <c r="C40" s="1" t="n">
        <v>45189</v>
      </c>
      <c r="D40" t="inlineStr">
        <is>
          <t>JÖNKÖPINGS LÄN</t>
        </is>
      </c>
      <c r="E40" t="inlineStr">
        <is>
          <t>MULLSJÖ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46316-2019</t>
        </is>
      </c>
      <c r="B41" s="1" t="n">
        <v>43718</v>
      </c>
      <c r="C41" s="1" t="n">
        <v>45189</v>
      </c>
      <c r="D41" t="inlineStr">
        <is>
          <t>JÖNKÖPINGS LÄN</t>
        </is>
      </c>
      <c r="E41" t="inlineStr">
        <is>
          <t>MULLSJÖ</t>
        </is>
      </c>
      <c r="F41" t="inlineStr">
        <is>
          <t>Kommuner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260-2020</t>
        </is>
      </c>
      <c r="B42" s="1" t="n">
        <v>43836</v>
      </c>
      <c r="C42" s="1" t="n">
        <v>45189</v>
      </c>
      <c r="D42" t="inlineStr">
        <is>
          <t>JÖNKÖPINGS LÄN</t>
        </is>
      </c>
      <c r="E42" t="inlineStr">
        <is>
          <t>MULLSJÖ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31697-2020</t>
        </is>
      </c>
      <c r="B43" s="1" t="n">
        <v>44014</v>
      </c>
      <c r="C43" s="1" t="n">
        <v>45189</v>
      </c>
      <c r="D43" t="inlineStr">
        <is>
          <t>JÖNKÖPINGS LÄN</t>
        </is>
      </c>
      <c r="E43" t="inlineStr">
        <is>
          <t>MULLSJÖ</t>
        </is>
      </c>
      <c r="G43" t="n">
        <v>8.300000000000001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44266-2020</t>
        </is>
      </c>
      <c r="B44" s="1" t="n">
        <v>44084</v>
      </c>
      <c r="C44" s="1" t="n">
        <v>45189</v>
      </c>
      <c r="D44" t="inlineStr">
        <is>
          <t>JÖNKÖPINGS LÄN</t>
        </is>
      </c>
      <c r="E44" t="inlineStr">
        <is>
          <t>MULLSJÖ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44279-2020</t>
        </is>
      </c>
      <c r="B45" s="1" t="n">
        <v>44084</v>
      </c>
      <c r="C45" s="1" t="n">
        <v>45189</v>
      </c>
      <c r="D45" t="inlineStr">
        <is>
          <t>JÖNKÖPINGS LÄN</t>
        </is>
      </c>
      <c r="E45" t="inlineStr">
        <is>
          <t>MULLSJÖ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44488-2020</t>
        </is>
      </c>
      <c r="B46" s="1" t="n">
        <v>44084</v>
      </c>
      <c r="C46" s="1" t="n">
        <v>45189</v>
      </c>
      <c r="D46" t="inlineStr">
        <is>
          <t>JÖNKÖPINGS LÄN</t>
        </is>
      </c>
      <c r="E46" t="inlineStr">
        <is>
          <t>MULLSJÖ</t>
        </is>
      </c>
      <c r="G46" t="n">
        <v>9.1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44888-2020</t>
        </is>
      </c>
      <c r="B47" s="1" t="n">
        <v>44088</v>
      </c>
      <c r="C47" s="1" t="n">
        <v>45189</v>
      </c>
      <c r="D47" t="inlineStr">
        <is>
          <t>JÖNKÖPINGS LÄN</t>
        </is>
      </c>
      <c r="E47" t="inlineStr">
        <is>
          <t>MULLSJÖ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57424-2020</t>
        </is>
      </c>
      <c r="B48" s="1" t="n">
        <v>44140</v>
      </c>
      <c r="C48" s="1" t="n">
        <v>45189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57429-2020</t>
        </is>
      </c>
      <c r="B49" s="1" t="n">
        <v>44140</v>
      </c>
      <c r="C49" s="1" t="n">
        <v>45189</v>
      </c>
      <c r="D49" t="inlineStr">
        <is>
          <t>JÖNKÖPINGS LÄN</t>
        </is>
      </c>
      <c r="E49" t="inlineStr">
        <is>
          <t>MULLSJÖ</t>
        </is>
      </c>
      <c r="G49" t="n">
        <v>10.1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64867-2020</t>
        </is>
      </c>
      <c r="B50" s="1" t="n">
        <v>44171</v>
      </c>
      <c r="C50" s="1" t="n">
        <v>45189</v>
      </c>
      <c r="D50" t="inlineStr">
        <is>
          <t>JÖNKÖPINGS LÄN</t>
        </is>
      </c>
      <c r="E50" t="inlineStr">
        <is>
          <t>MULLSJÖ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64865-2020</t>
        </is>
      </c>
      <c r="B51" s="1" t="n">
        <v>44171</v>
      </c>
      <c r="C51" s="1" t="n">
        <v>45189</v>
      </c>
      <c r="D51" t="inlineStr">
        <is>
          <t>JÖNKÖPINGS LÄN</t>
        </is>
      </c>
      <c r="E51" t="inlineStr">
        <is>
          <t>MULLSJÖ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68837-2020</t>
        </is>
      </c>
      <c r="B52" s="1" t="n">
        <v>44187</v>
      </c>
      <c r="C52" s="1" t="n">
        <v>45189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1371-2021</t>
        </is>
      </c>
      <c r="B53" s="1" t="n">
        <v>44208</v>
      </c>
      <c r="C53" s="1" t="n">
        <v>45189</v>
      </c>
      <c r="D53" t="inlineStr">
        <is>
          <t>JÖNKÖPINGS LÄN</t>
        </is>
      </c>
      <c r="E53" t="inlineStr">
        <is>
          <t>MULLSJÖ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6980-2021</t>
        </is>
      </c>
      <c r="B54" s="1" t="n">
        <v>44237</v>
      </c>
      <c r="C54" s="1" t="n">
        <v>45189</v>
      </c>
      <c r="D54" t="inlineStr">
        <is>
          <t>JÖNKÖPINGS LÄN</t>
        </is>
      </c>
      <c r="E54" t="inlineStr">
        <is>
          <t>MULLSJÖ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7174-2021</t>
        </is>
      </c>
      <c r="B55" s="1" t="n">
        <v>44238</v>
      </c>
      <c r="C55" s="1" t="n">
        <v>45189</v>
      </c>
      <c r="D55" t="inlineStr">
        <is>
          <t>JÖNKÖPINGS LÄN</t>
        </is>
      </c>
      <c r="E55" t="inlineStr">
        <is>
          <t>MULLSJÖ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7176-2021</t>
        </is>
      </c>
      <c r="B56" s="1" t="n">
        <v>44238</v>
      </c>
      <c r="C56" s="1" t="n">
        <v>45189</v>
      </c>
      <c r="D56" t="inlineStr">
        <is>
          <t>JÖNKÖPINGS LÄN</t>
        </is>
      </c>
      <c r="E56" t="inlineStr">
        <is>
          <t>MULLSJÖ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11075-2021</t>
        </is>
      </c>
      <c r="B57" s="1" t="n">
        <v>44260</v>
      </c>
      <c r="C57" s="1" t="n">
        <v>45189</v>
      </c>
      <c r="D57" t="inlineStr">
        <is>
          <t>JÖNKÖPINGS LÄN</t>
        </is>
      </c>
      <c r="E57" t="inlineStr">
        <is>
          <t>MULLSJÖ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13095-2021</t>
        </is>
      </c>
      <c r="B58" s="1" t="n">
        <v>44272</v>
      </c>
      <c r="C58" s="1" t="n">
        <v>45189</v>
      </c>
      <c r="D58" t="inlineStr">
        <is>
          <t>JÖNKÖPINGS LÄN</t>
        </is>
      </c>
      <c r="E58" t="inlineStr">
        <is>
          <t>MULLSJÖ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13099-2021</t>
        </is>
      </c>
      <c r="B59" s="1" t="n">
        <v>44272</v>
      </c>
      <c r="C59" s="1" t="n">
        <v>45189</v>
      </c>
      <c r="D59" t="inlineStr">
        <is>
          <t>JÖNKÖPINGS LÄN</t>
        </is>
      </c>
      <c r="E59" t="inlineStr">
        <is>
          <t>MULLSJÖ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13101-2021</t>
        </is>
      </c>
      <c r="B60" s="1" t="n">
        <v>44272</v>
      </c>
      <c r="C60" s="1" t="n">
        <v>45189</v>
      </c>
      <c r="D60" t="inlineStr">
        <is>
          <t>JÖNKÖPINGS LÄN</t>
        </is>
      </c>
      <c r="E60" t="inlineStr">
        <is>
          <t>MULLSJÖ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32880-2021</t>
        </is>
      </c>
      <c r="B61" s="1" t="n">
        <v>44375</v>
      </c>
      <c r="C61" s="1" t="n">
        <v>45189</v>
      </c>
      <c r="D61" t="inlineStr">
        <is>
          <t>JÖNKÖPINGS LÄN</t>
        </is>
      </c>
      <c r="E61" t="inlineStr">
        <is>
          <t>MULLSJÖ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36580-2021</t>
        </is>
      </c>
      <c r="B62" s="1" t="n">
        <v>44391</v>
      </c>
      <c r="C62" s="1" t="n">
        <v>45189</v>
      </c>
      <c r="D62" t="inlineStr">
        <is>
          <t>JÖNKÖPINGS LÄN</t>
        </is>
      </c>
      <c r="E62" t="inlineStr">
        <is>
          <t>MULLSJÖ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40267-2021</t>
        </is>
      </c>
      <c r="B63" s="1" t="n">
        <v>44419</v>
      </c>
      <c r="C63" s="1" t="n">
        <v>45189</v>
      </c>
      <c r="D63" t="inlineStr">
        <is>
          <t>JÖNKÖPINGS LÄN</t>
        </is>
      </c>
      <c r="E63" t="inlineStr">
        <is>
          <t>MULLSJÖ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40869-2021</t>
        </is>
      </c>
      <c r="B64" s="1" t="n">
        <v>44421</v>
      </c>
      <c r="C64" s="1" t="n">
        <v>45189</v>
      </c>
      <c r="D64" t="inlineStr">
        <is>
          <t>JÖNKÖPINGS LÄN</t>
        </is>
      </c>
      <c r="E64" t="inlineStr">
        <is>
          <t>MULLSJÖ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42852-2021</t>
        </is>
      </c>
      <c r="B65" s="1" t="n">
        <v>44430</v>
      </c>
      <c r="C65" s="1" t="n">
        <v>45189</v>
      </c>
      <c r="D65" t="inlineStr">
        <is>
          <t>JÖNKÖPINGS LÄN</t>
        </is>
      </c>
      <c r="E65" t="inlineStr">
        <is>
          <t>MULLSJÖ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50161-2021</t>
        </is>
      </c>
      <c r="B66" s="1" t="n">
        <v>44456</v>
      </c>
      <c r="C66" s="1" t="n">
        <v>45189</v>
      </c>
      <c r="D66" t="inlineStr">
        <is>
          <t>JÖNKÖPINGS LÄN</t>
        </is>
      </c>
      <c r="E66" t="inlineStr">
        <is>
          <t>MULLSJÖ</t>
        </is>
      </c>
      <c r="F66" t="inlineStr">
        <is>
          <t>Kommuner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55888-2021</t>
        </is>
      </c>
      <c r="B67" s="1" t="n">
        <v>44476</v>
      </c>
      <c r="C67" s="1" t="n">
        <v>45189</v>
      </c>
      <c r="D67" t="inlineStr">
        <is>
          <t>JÖNKÖPINGS LÄN</t>
        </is>
      </c>
      <c r="E67" t="inlineStr">
        <is>
          <t>MULLSJÖ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57229-2021</t>
        </is>
      </c>
      <c r="B68" s="1" t="n">
        <v>44483</v>
      </c>
      <c r="C68" s="1" t="n">
        <v>45189</v>
      </c>
      <c r="D68" t="inlineStr">
        <is>
          <t>JÖNKÖPINGS LÄN</t>
        </is>
      </c>
      <c r="E68" t="inlineStr">
        <is>
          <t>MULLSJÖ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62452-2021</t>
        </is>
      </c>
      <c r="B69" s="1" t="n">
        <v>44503</v>
      </c>
      <c r="C69" s="1" t="n">
        <v>45189</v>
      </c>
      <c r="D69" t="inlineStr">
        <is>
          <t>JÖNKÖPINGS LÄN</t>
        </is>
      </c>
      <c r="E69" t="inlineStr">
        <is>
          <t>MULLSJÖ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65493-2021</t>
        </is>
      </c>
      <c r="B70" s="1" t="n">
        <v>44516</v>
      </c>
      <c r="C70" s="1" t="n">
        <v>45189</v>
      </c>
      <c r="D70" t="inlineStr">
        <is>
          <t>JÖNKÖPINGS LÄN</t>
        </is>
      </c>
      <c r="E70" t="inlineStr">
        <is>
          <t>MULLSJÖ</t>
        </is>
      </c>
      <c r="F70" t="inlineStr">
        <is>
          <t>Kyrkan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65495-2021</t>
        </is>
      </c>
      <c r="B71" s="1" t="n">
        <v>44516</v>
      </c>
      <c r="C71" s="1" t="n">
        <v>45189</v>
      </c>
      <c r="D71" t="inlineStr">
        <is>
          <t>JÖNKÖPINGS LÄN</t>
        </is>
      </c>
      <c r="E71" t="inlineStr">
        <is>
          <t>MULLSJÖ</t>
        </is>
      </c>
      <c r="F71" t="inlineStr">
        <is>
          <t>Kyrkan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71048-2021</t>
        </is>
      </c>
      <c r="B72" s="1" t="n">
        <v>44538</v>
      </c>
      <c r="C72" s="1" t="n">
        <v>45189</v>
      </c>
      <c r="D72" t="inlineStr">
        <is>
          <t>JÖNKÖPINGS LÄN</t>
        </is>
      </c>
      <c r="E72" t="inlineStr">
        <is>
          <t>MULLSJÖ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4957-2022</t>
        </is>
      </c>
      <c r="B73" s="1" t="n">
        <v>44593</v>
      </c>
      <c r="C73" s="1" t="n">
        <v>45189</v>
      </c>
      <c r="D73" t="inlineStr">
        <is>
          <t>JÖNKÖPINGS LÄN</t>
        </is>
      </c>
      <c r="E73" t="inlineStr">
        <is>
          <t>MULLSJÖ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7654-2022</t>
        </is>
      </c>
      <c r="B74" s="1" t="n">
        <v>44607</v>
      </c>
      <c r="C74" s="1" t="n">
        <v>45189</v>
      </c>
      <c r="D74" t="inlineStr">
        <is>
          <t>JÖNKÖPINGS LÄN</t>
        </is>
      </c>
      <c r="E74" t="inlineStr">
        <is>
          <t>MULLSJÖ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9903-2022</t>
        </is>
      </c>
      <c r="B75" s="1" t="n">
        <v>44620</v>
      </c>
      <c r="C75" s="1" t="n">
        <v>45189</v>
      </c>
      <c r="D75" t="inlineStr">
        <is>
          <t>JÖNKÖPINGS LÄN</t>
        </is>
      </c>
      <c r="E75" t="inlineStr">
        <is>
          <t>MULLSJÖ</t>
        </is>
      </c>
      <c r="G75" t="n">
        <v>16.8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14740-2022</t>
        </is>
      </c>
      <c r="B76" s="1" t="n">
        <v>44656</v>
      </c>
      <c r="C76" s="1" t="n">
        <v>45189</v>
      </c>
      <c r="D76" t="inlineStr">
        <is>
          <t>JÖNKÖPINGS LÄN</t>
        </is>
      </c>
      <c r="E76" t="inlineStr">
        <is>
          <t>MULLSJÖ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14742-2022</t>
        </is>
      </c>
      <c r="B77" s="1" t="n">
        <v>44656</v>
      </c>
      <c r="C77" s="1" t="n">
        <v>45189</v>
      </c>
      <c r="D77" t="inlineStr">
        <is>
          <t>JÖNKÖPINGS LÄN</t>
        </is>
      </c>
      <c r="E77" t="inlineStr">
        <is>
          <t>MULLSJÖ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14748-2022</t>
        </is>
      </c>
      <c r="B78" s="1" t="n">
        <v>44656</v>
      </c>
      <c r="C78" s="1" t="n">
        <v>45189</v>
      </c>
      <c r="D78" t="inlineStr">
        <is>
          <t>JÖNKÖPINGS LÄN</t>
        </is>
      </c>
      <c r="E78" t="inlineStr">
        <is>
          <t>MULLSJÖ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14745-2022</t>
        </is>
      </c>
      <c r="B79" s="1" t="n">
        <v>44656</v>
      </c>
      <c r="C79" s="1" t="n">
        <v>45189</v>
      </c>
      <c r="D79" t="inlineStr">
        <is>
          <t>JÖNKÖPINGS LÄN</t>
        </is>
      </c>
      <c r="E79" t="inlineStr">
        <is>
          <t>MULLSJÖ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16133-2022</t>
        </is>
      </c>
      <c r="B80" s="1" t="n">
        <v>44665</v>
      </c>
      <c r="C80" s="1" t="n">
        <v>45189</v>
      </c>
      <c r="D80" t="inlineStr">
        <is>
          <t>JÖNKÖPINGS LÄN</t>
        </is>
      </c>
      <c r="E80" t="inlineStr">
        <is>
          <t>MULLSJÖ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16349-2022</t>
        </is>
      </c>
      <c r="B81" s="1" t="n">
        <v>44670</v>
      </c>
      <c r="C81" s="1" t="n">
        <v>45189</v>
      </c>
      <c r="D81" t="inlineStr">
        <is>
          <t>JÖNKÖPINGS LÄN</t>
        </is>
      </c>
      <c r="E81" t="inlineStr">
        <is>
          <t>MULLSJÖ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16350-2022</t>
        </is>
      </c>
      <c r="B82" s="1" t="n">
        <v>44670</v>
      </c>
      <c r="C82" s="1" t="n">
        <v>45189</v>
      </c>
      <c r="D82" t="inlineStr">
        <is>
          <t>JÖNKÖPINGS LÄN</t>
        </is>
      </c>
      <c r="E82" t="inlineStr">
        <is>
          <t>MULLSJÖ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17822-2022</t>
        </is>
      </c>
      <c r="B83" s="1" t="n">
        <v>44683</v>
      </c>
      <c r="C83" s="1" t="n">
        <v>45189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21688-2022</t>
        </is>
      </c>
      <c r="B84" s="1" t="n">
        <v>44707</v>
      </c>
      <c r="C84" s="1" t="n">
        <v>45189</v>
      </c>
      <c r="D84" t="inlineStr">
        <is>
          <t>JÖNKÖPINGS LÄN</t>
        </is>
      </c>
      <c r="E84" t="inlineStr">
        <is>
          <t>MULLSJÖ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21687-2022</t>
        </is>
      </c>
      <c r="B85" s="1" t="n">
        <v>44707</v>
      </c>
      <c r="C85" s="1" t="n">
        <v>45189</v>
      </c>
      <c r="D85" t="inlineStr">
        <is>
          <t>JÖNKÖPINGS LÄN</t>
        </is>
      </c>
      <c r="E85" t="inlineStr">
        <is>
          <t>MULLSJÖ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27760-2022</t>
        </is>
      </c>
      <c r="B86" s="1" t="n">
        <v>44743</v>
      </c>
      <c r="C86" s="1" t="n">
        <v>45189</v>
      </c>
      <c r="D86" t="inlineStr">
        <is>
          <t>JÖNKÖPINGS LÄN</t>
        </is>
      </c>
      <c r="E86" t="inlineStr">
        <is>
          <t>MULLSJÖ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34914-2022</t>
        </is>
      </c>
      <c r="B87" s="1" t="n">
        <v>44796</v>
      </c>
      <c r="C87" s="1" t="n">
        <v>45189</v>
      </c>
      <c r="D87" t="inlineStr">
        <is>
          <t>JÖNKÖPINGS LÄN</t>
        </is>
      </c>
      <c r="E87" t="inlineStr">
        <is>
          <t>MULLSJÖ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39353-2022</t>
        </is>
      </c>
      <c r="B88" s="1" t="n">
        <v>44817</v>
      </c>
      <c r="C88" s="1" t="n">
        <v>45189</v>
      </c>
      <c r="D88" t="inlineStr">
        <is>
          <t>JÖNKÖPINGS LÄN</t>
        </is>
      </c>
      <c r="E88" t="inlineStr">
        <is>
          <t>MULLSJÖ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39354-2022</t>
        </is>
      </c>
      <c r="B89" s="1" t="n">
        <v>44817</v>
      </c>
      <c r="C89" s="1" t="n">
        <v>45189</v>
      </c>
      <c r="D89" t="inlineStr">
        <is>
          <t>JÖNKÖPINGS LÄN</t>
        </is>
      </c>
      <c r="E89" t="inlineStr">
        <is>
          <t>MULLSJÖ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42872-2022</t>
        </is>
      </c>
      <c r="B90" s="1" t="n">
        <v>44832</v>
      </c>
      <c r="C90" s="1" t="n">
        <v>45189</v>
      </c>
      <c r="D90" t="inlineStr">
        <is>
          <t>JÖNKÖPINGS LÄN</t>
        </is>
      </c>
      <c r="E90" t="inlineStr">
        <is>
          <t>MULLSJÖ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46006-2022</t>
        </is>
      </c>
      <c r="B91" s="1" t="n">
        <v>44846</v>
      </c>
      <c r="C91" s="1" t="n">
        <v>45189</v>
      </c>
      <c r="D91" t="inlineStr">
        <is>
          <t>JÖNKÖPINGS LÄN</t>
        </is>
      </c>
      <c r="E91" t="inlineStr">
        <is>
          <t>MULLSJÖ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47645-2022</t>
        </is>
      </c>
      <c r="B92" s="1" t="n">
        <v>44854</v>
      </c>
      <c r="C92" s="1" t="n">
        <v>45189</v>
      </c>
      <c r="D92" t="inlineStr">
        <is>
          <t>JÖNKÖPINGS LÄN</t>
        </is>
      </c>
      <c r="E92" t="inlineStr">
        <is>
          <t>MULLSJÖ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47692-2022</t>
        </is>
      </c>
      <c r="B93" s="1" t="n">
        <v>44854</v>
      </c>
      <c r="C93" s="1" t="n">
        <v>45189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52385-2022</t>
        </is>
      </c>
      <c r="B94" s="1" t="n">
        <v>44869</v>
      </c>
      <c r="C94" s="1" t="n">
        <v>45189</v>
      </c>
      <c r="D94" t="inlineStr">
        <is>
          <t>JÖNKÖPINGS LÄN</t>
        </is>
      </c>
      <c r="E94" t="inlineStr">
        <is>
          <t>MULLSJÖ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52058-2022</t>
        </is>
      </c>
      <c r="B95" s="1" t="n">
        <v>44873</v>
      </c>
      <c r="C95" s="1" t="n">
        <v>45189</v>
      </c>
      <c r="D95" t="inlineStr">
        <is>
          <t>JÖNKÖPINGS LÄN</t>
        </is>
      </c>
      <c r="E95" t="inlineStr">
        <is>
          <t>MULLSJÖ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52062-2022</t>
        </is>
      </c>
      <c r="B96" s="1" t="n">
        <v>44873</v>
      </c>
      <c r="C96" s="1" t="n">
        <v>45189</v>
      </c>
      <c r="D96" t="inlineStr">
        <is>
          <t>JÖNKÖPINGS LÄN</t>
        </is>
      </c>
      <c r="E96" t="inlineStr">
        <is>
          <t>MULLSJÖ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56145-2022</t>
        </is>
      </c>
      <c r="B97" s="1" t="n">
        <v>44889</v>
      </c>
      <c r="C97" s="1" t="n">
        <v>45189</v>
      </c>
      <c r="D97" t="inlineStr">
        <is>
          <t>JÖNKÖPINGS LÄN</t>
        </is>
      </c>
      <c r="E97" t="inlineStr">
        <is>
          <t>MULLSJÖ</t>
        </is>
      </c>
      <c r="G97" t="n">
        <v>14.1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56287-2022</t>
        </is>
      </c>
      <c r="B98" s="1" t="n">
        <v>44890</v>
      </c>
      <c r="C98" s="1" t="n">
        <v>45189</v>
      </c>
      <c r="D98" t="inlineStr">
        <is>
          <t>JÖNKÖPINGS LÄN</t>
        </is>
      </c>
      <c r="E98" t="inlineStr">
        <is>
          <t>MULLSJÖ</t>
        </is>
      </c>
      <c r="F98" t="inlineStr">
        <is>
          <t>Kyrkan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56244-2022</t>
        </is>
      </c>
      <c r="B99" s="1" t="n">
        <v>44890</v>
      </c>
      <c r="C99" s="1" t="n">
        <v>45189</v>
      </c>
      <c r="D99" t="inlineStr">
        <is>
          <t>JÖNKÖPINGS LÄN</t>
        </is>
      </c>
      <c r="E99" t="inlineStr">
        <is>
          <t>MULLSJÖ</t>
        </is>
      </c>
      <c r="F99" t="inlineStr">
        <is>
          <t>Kyrkan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57025-2022</t>
        </is>
      </c>
      <c r="B100" s="1" t="n">
        <v>44895</v>
      </c>
      <c r="C100" s="1" t="n">
        <v>45189</v>
      </c>
      <c r="D100" t="inlineStr">
        <is>
          <t>JÖNKÖPINGS LÄN</t>
        </is>
      </c>
      <c r="E100" t="inlineStr">
        <is>
          <t>MULLSJÖ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57624-2022</t>
        </is>
      </c>
      <c r="B101" s="1" t="n">
        <v>44897</v>
      </c>
      <c r="C101" s="1" t="n">
        <v>45189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62232-2022</t>
        </is>
      </c>
      <c r="B102" s="1" t="n">
        <v>44922</v>
      </c>
      <c r="C102" s="1" t="n">
        <v>45189</v>
      </c>
      <c r="D102" t="inlineStr">
        <is>
          <t>JÖNKÖPINGS LÄN</t>
        </is>
      </c>
      <c r="E102" t="inlineStr">
        <is>
          <t>MULLSJÖ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6194-2023</t>
        </is>
      </c>
      <c r="B103" s="1" t="n">
        <v>44964</v>
      </c>
      <c r="C103" s="1" t="n">
        <v>45189</v>
      </c>
      <c r="D103" t="inlineStr">
        <is>
          <t>JÖNKÖPINGS LÄN</t>
        </is>
      </c>
      <c r="E103" t="inlineStr">
        <is>
          <t>MULLSJÖ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6207-2023</t>
        </is>
      </c>
      <c r="B104" s="1" t="n">
        <v>44964</v>
      </c>
      <c r="C104" s="1" t="n">
        <v>45189</v>
      </c>
      <c r="D104" t="inlineStr">
        <is>
          <t>JÖNKÖPINGS LÄN</t>
        </is>
      </c>
      <c r="E104" t="inlineStr">
        <is>
          <t>MULLSJÖ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6200-2023</t>
        </is>
      </c>
      <c r="B105" s="1" t="n">
        <v>44964</v>
      </c>
      <c r="C105" s="1" t="n">
        <v>45189</v>
      </c>
      <c r="D105" t="inlineStr">
        <is>
          <t>JÖNKÖPINGS LÄN</t>
        </is>
      </c>
      <c r="E105" t="inlineStr">
        <is>
          <t>MULLSJÖ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6690-2023</t>
        </is>
      </c>
      <c r="B106" s="1" t="n">
        <v>44966</v>
      </c>
      <c r="C106" s="1" t="n">
        <v>45189</v>
      </c>
      <c r="D106" t="inlineStr">
        <is>
          <t>JÖNKÖPINGS LÄN</t>
        </is>
      </c>
      <c r="E106" t="inlineStr">
        <is>
          <t>MULLSJÖ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7181-2023</t>
        </is>
      </c>
      <c r="B107" s="1" t="n">
        <v>44970</v>
      </c>
      <c r="C107" s="1" t="n">
        <v>45189</v>
      </c>
      <c r="D107" t="inlineStr">
        <is>
          <t>JÖNKÖPINGS LÄN</t>
        </is>
      </c>
      <c r="E107" t="inlineStr">
        <is>
          <t>MULLSJÖ</t>
        </is>
      </c>
      <c r="F107" t="inlineStr">
        <is>
          <t>Kommuner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  <c r="U107">
        <f>HYPERLINK("https://klasma.github.io/Logging_MULLSJO/knärot/A 7181-2023.png", "A 7181-2023")</f>
        <v/>
      </c>
      <c r="V107">
        <f>HYPERLINK("https://klasma.github.io/Logging_MULLSJO/klagomål/A 7181-2023.docx", "A 7181-2023")</f>
        <v/>
      </c>
      <c r="W107">
        <f>HYPERLINK("https://klasma.github.io/Logging_MULLSJO/klagomålsmail/A 7181-2023.docx", "A 7181-2023")</f>
        <v/>
      </c>
      <c r="X107">
        <f>HYPERLINK("https://klasma.github.io/Logging_MULLSJO/tillsyn/A 7181-2023.docx", "A 7181-2023")</f>
        <v/>
      </c>
      <c r="Y107">
        <f>HYPERLINK("https://klasma.github.io/Logging_MULLSJO/tillsynsmail/A 7181-2023.docx", "A 7181-2023")</f>
        <v/>
      </c>
    </row>
    <row r="108" ht="15" customHeight="1">
      <c r="A108" t="inlineStr">
        <is>
          <t>A 8373-2023</t>
        </is>
      </c>
      <c r="B108" s="1" t="n">
        <v>44977</v>
      </c>
      <c r="C108" s="1" t="n">
        <v>45189</v>
      </c>
      <c r="D108" t="inlineStr">
        <is>
          <t>JÖNKÖPINGS LÄN</t>
        </is>
      </c>
      <c r="E108" t="inlineStr">
        <is>
          <t>MULLSJÖ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12273-2023</t>
        </is>
      </c>
      <c r="B109" s="1" t="n">
        <v>44998</v>
      </c>
      <c r="C109" s="1" t="n">
        <v>45189</v>
      </c>
      <c r="D109" t="inlineStr">
        <is>
          <t>JÖNKÖPINGS LÄN</t>
        </is>
      </c>
      <c r="E109" t="inlineStr">
        <is>
          <t>MULLSJÖ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13882-2023</t>
        </is>
      </c>
      <c r="B110" s="1" t="n">
        <v>45007</v>
      </c>
      <c r="C110" s="1" t="n">
        <v>45189</v>
      </c>
      <c r="D110" t="inlineStr">
        <is>
          <t>JÖNKÖPINGS LÄN</t>
        </is>
      </c>
      <c r="E110" t="inlineStr">
        <is>
          <t>MULLSJÖ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19067-2023</t>
        </is>
      </c>
      <c r="B111" s="1" t="n">
        <v>45043</v>
      </c>
      <c r="C111" s="1" t="n">
        <v>45189</v>
      </c>
      <c r="D111" t="inlineStr">
        <is>
          <t>JÖNKÖPINGS LÄN</t>
        </is>
      </c>
      <c r="E111" t="inlineStr">
        <is>
          <t>MULLSJÖ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24567-2023</t>
        </is>
      </c>
      <c r="B112" s="1" t="n">
        <v>45083</v>
      </c>
      <c r="C112" s="1" t="n">
        <v>45189</v>
      </c>
      <c r="D112" t="inlineStr">
        <is>
          <t>JÖNKÖPINGS LÄN</t>
        </is>
      </c>
      <c r="E112" t="inlineStr">
        <is>
          <t>MULLSJÖ</t>
        </is>
      </c>
      <c r="G112" t="n">
        <v>11.7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28616-2023</t>
        </is>
      </c>
      <c r="B113" s="1" t="n">
        <v>45103</v>
      </c>
      <c r="C113" s="1" t="n">
        <v>45189</v>
      </c>
      <c r="D113" t="inlineStr">
        <is>
          <t>JÖNKÖPINGS LÄN</t>
        </is>
      </c>
      <c r="E113" t="inlineStr">
        <is>
          <t>MULLSJÖ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31854-2023</t>
        </is>
      </c>
      <c r="B114" s="1" t="n">
        <v>45118</v>
      </c>
      <c r="C114" s="1" t="n">
        <v>45189</v>
      </c>
      <c r="D114" t="inlineStr">
        <is>
          <t>JÖNKÖPINGS LÄN</t>
        </is>
      </c>
      <c r="E114" t="inlineStr">
        <is>
          <t>MULLSJÖ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31864-2023</t>
        </is>
      </c>
      <c r="B115" s="1" t="n">
        <v>45118</v>
      </c>
      <c r="C115" s="1" t="n">
        <v>45189</v>
      </c>
      <c r="D115" t="inlineStr">
        <is>
          <t>JÖNKÖPINGS LÄN</t>
        </is>
      </c>
      <c r="E115" t="inlineStr">
        <is>
          <t>MULLSJÖ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35847-2023</t>
        </is>
      </c>
      <c r="B116" s="1" t="n">
        <v>45148</v>
      </c>
      <c r="C116" s="1" t="n">
        <v>45189</v>
      </c>
      <c r="D116" t="inlineStr">
        <is>
          <t>JÖNKÖPINGS LÄN</t>
        </is>
      </c>
      <c r="E116" t="inlineStr">
        <is>
          <t>MULLSJÖ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>
      <c r="A117" t="inlineStr">
        <is>
          <t>A 40661-2023</t>
        </is>
      </c>
      <c r="B117" s="1" t="n">
        <v>45170</v>
      </c>
      <c r="C117" s="1" t="n">
        <v>45189</v>
      </c>
      <c r="D117" t="inlineStr">
        <is>
          <t>JÖNKÖPINGS LÄN</t>
        </is>
      </c>
      <c r="E117" t="inlineStr">
        <is>
          <t>MULLSJÖ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2023-09-20T07:09:38Z</dcterms:created>
  <dcterms:modified xmlns:dcterms="http://purl.org/dc/terms/" xmlns:xsi="http://www.w3.org/2001/XMLSchema-instance" xsi:type="dcterms:W3CDTF">2023-09-20T07:09:38Z</dcterms:modified>
</cp:coreProperties>
</file>